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540" windowWidth="15180" windowHeight="9345" tabRatio="603" activeTab="2"/>
  </bookViews>
  <sheets>
    <sheet name="US" sheetId="1" r:id="rId1"/>
    <sheet name="Japan" sheetId="2" r:id="rId2"/>
    <sheet name="Europe15" sheetId="3" r:id="rId3"/>
    <sheet name="Row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<sst xmlns="http://schemas.openxmlformats.org/spreadsheetml/2006/main" count="1118" uniqueCount="274">
  <si>
    <t>GDP</t>
  </si>
  <si>
    <t>Private C</t>
  </si>
  <si>
    <t>Govt C</t>
  </si>
  <si>
    <t>GFCF</t>
  </si>
  <si>
    <t>Civilian Emp</t>
  </si>
  <si>
    <t>Exports</t>
  </si>
  <si>
    <t>Imports</t>
  </si>
  <si>
    <t>Total C</t>
  </si>
  <si>
    <t>USRY</t>
  </si>
  <si>
    <t>USRPC</t>
  </si>
  <si>
    <t>USRG</t>
  </si>
  <si>
    <t>USRX</t>
  </si>
  <si>
    <t>USREX</t>
  </si>
  <si>
    <t>USRIM</t>
  </si>
  <si>
    <t>1960:1</t>
  </si>
  <si>
    <t>1960:2</t>
  </si>
  <si>
    <t>1960:3</t>
  </si>
  <si>
    <t>1960:4</t>
  </si>
  <si>
    <t>1961:1</t>
  </si>
  <si>
    <t>1961:2</t>
  </si>
  <si>
    <t>1961:3</t>
  </si>
  <si>
    <t>1961:4</t>
  </si>
  <si>
    <t>1962:1</t>
  </si>
  <si>
    <t>1962:2</t>
  </si>
  <si>
    <t>1962:3</t>
  </si>
  <si>
    <t>1962:4</t>
  </si>
  <si>
    <t>1963:1</t>
  </si>
  <si>
    <t>1963:2</t>
  </si>
  <si>
    <t>1963:3</t>
  </si>
  <si>
    <t>1963:4</t>
  </si>
  <si>
    <t>1964:1</t>
  </si>
  <si>
    <t>1964:2</t>
  </si>
  <si>
    <t>1964:3</t>
  </si>
  <si>
    <t>1964:4</t>
  </si>
  <si>
    <t>1965:1</t>
  </si>
  <si>
    <t>1965:2</t>
  </si>
  <si>
    <t>1965:3</t>
  </si>
  <si>
    <t>1965:4</t>
  </si>
  <si>
    <t>1966:1</t>
  </si>
  <si>
    <t>1966:2</t>
  </si>
  <si>
    <t>1966:3</t>
  </si>
  <si>
    <t>1966:4</t>
  </si>
  <si>
    <t>1967:1</t>
  </si>
  <si>
    <t>1967:2</t>
  </si>
  <si>
    <t>1967:3</t>
  </si>
  <si>
    <t>1967:4</t>
  </si>
  <si>
    <t>1968:1</t>
  </si>
  <si>
    <t>1968:2</t>
  </si>
  <si>
    <t>1968:3</t>
  </si>
  <si>
    <t>1968:4</t>
  </si>
  <si>
    <t>1969:1</t>
  </si>
  <si>
    <t>1969:2</t>
  </si>
  <si>
    <t>1969:3</t>
  </si>
  <si>
    <t>1969:4</t>
  </si>
  <si>
    <t>1970:1</t>
  </si>
  <si>
    <t>1970:2</t>
  </si>
  <si>
    <t>1970:3</t>
  </si>
  <si>
    <t>1970:4</t>
  </si>
  <si>
    <t>1971:1</t>
  </si>
  <si>
    <t>1971:2</t>
  </si>
  <si>
    <t>1971:3</t>
  </si>
  <si>
    <t>1971:4</t>
  </si>
  <si>
    <t>1972:1</t>
  </si>
  <si>
    <t>1972:2</t>
  </si>
  <si>
    <t>1972:3</t>
  </si>
  <si>
    <t>1972:4</t>
  </si>
  <si>
    <t>1973:1</t>
  </si>
  <si>
    <t>1973:2</t>
  </si>
  <si>
    <t>1973:3</t>
  </si>
  <si>
    <t>1973:4</t>
  </si>
  <si>
    <t>1974:1</t>
  </si>
  <si>
    <t>1974:2</t>
  </si>
  <si>
    <t>1974:3</t>
  </si>
  <si>
    <t>1974:4</t>
  </si>
  <si>
    <t>1975:1</t>
  </si>
  <si>
    <t>1975:2</t>
  </si>
  <si>
    <t>1975:3</t>
  </si>
  <si>
    <t>1975:4</t>
  </si>
  <si>
    <t>1976:1</t>
  </si>
  <si>
    <t>1976:2</t>
  </si>
  <si>
    <t>1976:3</t>
  </si>
  <si>
    <t>1976:4</t>
  </si>
  <si>
    <t>1977:1</t>
  </si>
  <si>
    <t>1977:2</t>
  </si>
  <si>
    <t>1977:3</t>
  </si>
  <si>
    <t>1977:4</t>
  </si>
  <si>
    <t>1978:1</t>
  </si>
  <si>
    <t>1978:2</t>
  </si>
  <si>
    <t>1978:3</t>
  </si>
  <si>
    <t>1978:4</t>
  </si>
  <si>
    <t>1979:1</t>
  </si>
  <si>
    <t>1979:2</t>
  </si>
  <si>
    <t>1979:3</t>
  </si>
  <si>
    <t>1979:4</t>
  </si>
  <si>
    <t>1980:1</t>
  </si>
  <si>
    <t>1980:2</t>
  </si>
  <si>
    <t>1980:3</t>
  </si>
  <si>
    <t>1980:4</t>
  </si>
  <si>
    <t>1981:1</t>
  </si>
  <si>
    <t>1981:2</t>
  </si>
  <si>
    <t>1981:3</t>
  </si>
  <si>
    <t>1981:4</t>
  </si>
  <si>
    <t>1982:1</t>
  </si>
  <si>
    <t>1982:2</t>
  </si>
  <si>
    <t>1982:3</t>
  </si>
  <si>
    <t>1982:4</t>
  </si>
  <si>
    <t>1983:1</t>
  </si>
  <si>
    <t>1983:2</t>
  </si>
  <si>
    <t>1983:3</t>
  </si>
  <si>
    <t>1983:4</t>
  </si>
  <si>
    <t>1984:1</t>
  </si>
  <si>
    <t>1984:2</t>
  </si>
  <si>
    <t>1984:3</t>
  </si>
  <si>
    <t>1984:4</t>
  </si>
  <si>
    <t>1985:1</t>
  </si>
  <si>
    <t>1985:2</t>
  </si>
  <si>
    <t>1985:3</t>
  </si>
  <si>
    <t>1985:4</t>
  </si>
  <si>
    <t>1986:1</t>
  </si>
  <si>
    <t>1986:2</t>
  </si>
  <si>
    <t>1986:3</t>
  </si>
  <si>
    <t>1986:4</t>
  </si>
  <si>
    <t>1987:1</t>
  </si>
  <si>
    <t>1987:2</t>
  </si>
  <si>
    <t>1987:3</t>
  </si>
  <si>
    <t>1987:4</t>
  </si>
  <si>
    <t>1988:1</t>
  </si>
  <si>
    <t>1988:2</t>
  </si>
  <si>
    <t>1988:3</t>
  </si>
  <si>
    <t>1988:4</t>
  </si>
  <si>
    <t>1989:1</t>
  </si>
  <si>
    <t>1989:2</t>
  </si>
  <si>
    <t>1989:3</t>
  </si>
  <si>
    <t>1989:4</t>
  </si>
  <si>
    <t>1990:1</t>
  </si>
  <si>
    <t>1990:2</t>
  </si>
  <si>
    <t>1990:3</t>
  </si>
  <si>
    <t>1990:4</t>
  </si>
  <si>
    <t>1991:1</t>
  </si>
  <si>
    <t>1991:2</t>
  </si>
  <si>
    <t>1991:3</t>
  </si>
  <si>
    <t>1991:4</t>
  </si>
  <si>
    <t>1992:1</t>
  </si>
  <si>
    <t>1992:2</t>
  </si>
  <si>
    <t>1992:3</t>
  </si>
  <si>
    <t>1992:4</t>
  </si>
  <si>
    <t>1993:1</t>
  </si>
  <si>
    <t>1993:2</t>
  </si>
  <si>
    <t>1993:3</t>
  </si>
  <si>
    <t>1993:4</t>
  </si>
  <si>
    <t>1994:1</t>
  </si>
  <si>
    <t>1994:2</t>
  </si>
  <si>
    <t>1994:3</t>
  </si>
  <si>
    <t>1994:4</t>
  </si>
  <si>
    <t>1995:1</t>
  </si>
  <si>
    <t>1995:2</t>
  </si>
  <si>
    <t>1995:3</t>
  </si>
  <si>
    <t>1995:4</t>
  </si>
  <si>
    <t>1996:1</t>
  </si>
  <si>
    <t>1996:2</t>
  </si>
  <si>
    <t>1996:3</t>
  </si>
  <si>
    <t>1996:4</t>
  </si>
  <si>
    <t>1997:1</t>
  </si>
  <si>
    <t>1997:2</t>
  </si>
  <si>
    <t>1997:3</t>
  </si>
  <si>
    <t>1997:4</t>
  </si>
  <si>
    <t>1998:1</t>
  </si>
  <si>
    <t>1998:2</t>
  </si>
  <si>
    <t>1998:3</t>
  </si>
  <si>
    <t>1998:4</t>
  </si>
  <si>
    <t>Real Exchange rate</t>
  </si>
  <si>
    <t>USRC</t>
  </si>
  <si>
    <t>Unit</t>
  </si>
  <si>
    <t>Index</t>
  </si>
  <si>
    <t>1999:1</t>
  </si>
  <si>
    <t>JPRY</t>
  </si>
  <si>
    <t>JPRPC</t>
  </si>
  <si>
    <t>JPRG</t>
  </si>
  <si>
    <t>JPRC</t>
  </si>
  <si>
    <t>JPRX</t>
  </si>
  <si>
    <t>JPEMP</t>
  </si>
  <si>
    <t>EURY</t>
  </si>
  <si>
    <t>EURPC</t>
  </si>
  <si>
    <t>EURG</t>
  </si>
  <si>
    <t>EURC</t>
  </si>
  <si>
    <t>EURX</t>
  </si>
  <si>
    <t>Units</t>
  </si>
  <si>
    <t>Europe 15 Data</t>
  </si>
  <si>
    <t>US Data</t>
  </si>
  <si>
    <t>Japan Data</t>
  </si>
  <si>
    <t>See notes below</t>
  </si>
  <si>
    <t>Europe 15 data refer to the following 15 countries: Austria, Belgium,Denmark, Finland, France, Germany, Greece, Ireland, Italy, Luxembourg, the Netherlands, Portugal, Spain, Sweden and United Kingdom</t>
  </si>
  <si>
    <t>1999:2</t>
  </si>
  <si>
    <t>1999:3</t>
  </si>
  <si>
    <t>1999:4</t>
  </si>
  <si>
    <t>2000:1</t>
  </si>
  <si>
    <t>2000:2</t>
  </si>
  <si>
    <t>2000:3</t>
  </si>
  <si>
    <t>2000:4</t>
  </si>
  <si>
    <t>Thousands of 1995 US $</t>
  </si>
  <si>
    <t>EUEMP</t>
  </si>
  <si>
    <t>Thousands of 1996 $</t>
  </si>
  <si>
    <t>Source</t>
  </si>
  <si>
    <t>OECD, QNA</t>
  </si>
  <si>
    <t>OECD, MEI</t>
  </si>
  <si>
    <t>Fed. Res. Board. (Major Currencies real Exchange Rate Index)</t>
  </si>
  <si>
    <t>USEX</t>
  </si>
  <si>
    <t>USIM</t>
  </si>
  <si>
    <t>NA</t>
  </si>
  <si>
    <t>Name</t>
  </si>
  <si>
    <t>USRXMC</t>
  </si>
  <si>
    <t>US</t>
  </si>
  <si>
    <t>Local Currency to dollars</t>
  </si>
  <si>
    <t>Dollars in given year to 1996 dollars</t>
  </si>
  <si>
    <t>Europe (1995)</t>
  </si>
  <si>
    <t>Japan</t>
  </si>
  <si>
    <t xml:space="preserve">Canada (1992) </t>
  </si>
  <si>
    <t>Canada</t>
  </si>
  <si>
    <t>Thousands of 1995 Yen</t>
  </si>
  <si>
    <t>Notes: The series in 1995 base are only available from 1980. Before 1980 we constructed the series using the growth rates from the series in 1990 base</t>
  </si>
  <si>
    <t>Japan (1995)</t>
  </si>
  <si>
    <t>Conversion Factors to 1996 Us dollars (GDP)</t>
  </si>
  <si>
    <t>Conversion Factors to 1996 Us dollars (Private Consumption)</t>
  </si>
  <si>
    <t>Conversion Factors to 1996 Us dollars (Gov. Consumption)</t>
  </si>
  <si>
    <t>Conversion Factors to 1996 Us dollars (Investment)</t>
  </si>
  <si>
    <t>RWRY</t>
  </si>
  <si>
    <t>RWRPC</t>
  </si>
  <si>
    <t>RWRG</t>
  </si>
  <si>
    <t>RWRC</t>
  </si>
  <si>
    <t>RWRX</t>
  </si>
  <si>
    <t>Employment weights</t>
  </si>
  <si>
    <t xml:space="preserve">Europe </t>
  </si>
  <si>
    <t>RWEMP</t>
  </si>
  <si>
    <t>Data for employment between 1972.1 and 1983.4 is only for the following subgroup: Austria, Finland, France, Germany, Italy, Norway, Spain, Sweden and United Kingdom</t>
  </si>
  <si>
    <t>Data for employment between 1962.1 and 1971.4 is only for the following subgroup: Finland, Germany, Italy, Sweden and United Kingdom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</si>
  <si>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</si>
  <si>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</si>
  <si>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</si>
  <si>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</si>
  <si>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</si>
  <si>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</si>
  <si>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</si>
  <si>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</si>
  <si>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1959:1</t>
  </si>
  <si>
    <t>1959:2</t>
  </si>
  <si>
    <t>1959:3</t>
  </si>
  <si>
    <t>1959:4</t>
  </si>
  <si>
    <t>Current $</t>
  </si>
  <si>
    <t>USY</t>
  </si>
  <si>
    <t>USPC</t>
  </si>
  <si>
    <t>USG</t>
  </si>
  <si>
    <t>USC</t>
  </si>
  <si>
    <t>USX</t>
  </si>
  <si>
    <t>-</t>
  </si>
  <si>
    <t>USEMPNSA</t>
  </si>
  <si>
    <t>EUROPE+JAPAN</t>
  </si>
  <si>
    <t>Hours</t>
  </si>
  <si>
    <t>Weekly Hours</t>
  </si>
  <si>
    <t>hours</t>
  </si>
  <si>
    <t>Establishment Survey, BLS</t>
  </si>
  <si>
    <t>USHRS</t>
  </si>
  <si>
    <t>ILO</t>
  </si>
  <si>
    <t>JPHRS</t>
  </si>
  <si>
    <t>na</t>
  </si>
  <si>
    <t>Weekly Hours of Work</t>
  </si>
  <si>
    <t>Data for hours is only for UK,West Germany and France, all data are from ILO except for UK data from 1992-2002 are from the UK statistical office</t>
  </si>
  <si>
    <t>EUHRS</t>
  </si>
  <si>
    <t>RWHRS</t>
  </si>
  <si>
    <t>until 1975 (included) hours are only annual</t>
  </si>
  <si>
    <t>GDP-Govt C</t>
  </si>
  <si>
    <t>RWRPY</t>
  </si>
  <si>
    <t>JPRPY</t>
  </si>
  <si>
    <t>EURPY</t>
  </si>
  <si>
    <t>USRPY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</si>
</sst>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46" fontId="0" fillId="0" borderId="0" xfId="0" applyNumberFormat="1" applyBorder="1" applyAlignment="1" quotePrefix="1">
      <alignment/>
    </xf>
    <xf numFmtId="46" fontId="0" fillId="0" borderId="0" xfId="0" applyNumberFormat="1" applyFill="1" applyBorder="1" applyAlignment="1" quotePrefix="1">
      <alignment/>
    </xf>
    <xf numFmtId="46" fontId="0" fillId="0" borderId="0" xfId="0" applyNumberFormat="1" applyAlignment="1" quotePrefix="1">
      <alignment/>
    </xf>
    <xf numFmtId="0" fontId="4" fillId="0" borderId="0" xfId="20" applyFill="1" applyBorder="1" applyAlignment="1">
      <alignment horizontal="center"/>
    </xf>
    <xf numFmtId="46" fontId="0" fillId="0" borderId="0" xfId="0" applyNumberFormat="1" applyFill="1" applyBorder="1" applyAlignment="1" quotePrefix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lreserve.gov/releases/H10/Summary/indexnc_m.txt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2"/>
  <sheetViews>
    <sheetView workbookViewId="0" topLeftCell="A5">
      <pane ySplit="1095" topLeftCell="BM178" activePane="bottomLeft" state="split"/>
      <selection pane="topLeft" activeCell="C6" sqref="C6"/>
      <selection pane="bottomLeft" activeCell="C11" sqref="C11:C181"/>
    </sheetView>
  </sheetViews>
  <sheetFormatPr defaultColWidth="9.140625" defaultRowHeight="12.75"/>
  <cols>
    <col min="1" max="1" width="10.140625" style="0" bestFit="1" customWidth="1"/>
    <col min="2" max="3" width="22.57421875" style="0" customWidth="1"/>
    <col min="4" max="4" width="22.7109375" style="0" customWidth="1"/>
    <col min="5" max="5" width="23.00390625" style="0" customWidth="1"/>
    <col min="6" max="6" width="24.57421875" style="0" customWidth="1"/>
    <col min="7" max="7" width="22.421875" style="0" customWidth="1"/>
    <col min="8" max="8" width="12.421875" style="0" customWidth="1"/>
    <col min="9" max="9" width="24.28125" style="0" customWidth="1"/>
    <col min="10" max="10" width="21.57421875" style="0" customWidth="1"/>
    <col min="11" max="11" width="53.00390625" style="0" customWidth="1"/>
    <col min="12" max="12" width="19.7109375" style="0" customWidth="1"/>
    <col min="13" max="13" width="26.140625" style="0" customWidth="1"/>
    <col min="14" max="14" width="24.00390625" style="0" customWidth="1"/>
    <col min="15" max="15" width="25.28125" style="0" customWidth="1"/>
    <col min="16" max="16" width="19.7109375" style="0" customWidth="1"/>
    <col min="17" max="17" width="18.7109375" style="0" customWidth="1"/>
    <col min="18" max="18" width="18.00390625" style="0" customWidth="1"/>
    <col min="19" max="19" width="20.8515625" style="0" customWidth="1"/>
    <col min="20" max="20" width="10.140625" style="0" bestFit="1" customWidth="1"/>
  </cols>
  <sheetData>
    <row r="1" ht="23.25">
      <c r="D1" s="9" t="s">
        <v>188</v>
      </c>
    </row>
    <row r="2" ht="13.5" thickBot="1"/>
    <row r="3" spans="1:19" ht="15">
      <c r="A3" s="5"/>
      <c r="B3" s="5" t="s">
        <v>0</v>
      </c>
      <c r="C3" s="5" t="s">
        <v>269</v>
      </c>
      <c r="D3" s="4" t="s">
        <v>1</v>
      </c>
      <c r="E3" s="4" t="s">
        <v>2</v>
      </c>
      <c r="F3" s="4" t="s">
        <v>7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170</v>
      </c>
      <c r="L3" s="5" t="s">
        <v>0</v>
      </c>
      <c r="M3" s="4" t="s">
        <v>1</v>
      </c>
      <c r="N3" s="4" t="s">
        <v>2</v>
      </c>
      <c r="O3" s="4" t="s">
        <v>7</v>
      </c>
      <c r="P3" s="4" t="s">
        <v>3</v>
      </c>
      <c r="Q3" s="4" t="s">
        <v>5</v>
      </c>
      <c r="R3" s="4" t="s">
        <v>6</v>
      </c>
      <c r="S3" s="4" t="s">
        <v>257</v>
      </c>
    </row>
    <row r="4" spans="1:19" ht="15">
      <c r="A4" s="7" t="s">
        <v>172</v>
      </c>
      <c r="B4" s="7" t="s">
        <v>201</v>
      </c>
      <c r="C4" s="7" t="s">
        <v>201</v>
      </c>
      <c r="D4" s="7" t="s">
        <v>201</v>
      </c>
      <c r="E4" s="7" t="s">
        <v>201</v>
      </c>
      <c r="F4" s="7" t="s">
        <v>201</v>
      </c>
      <c r="G4" s="7" t="s">
        <v>201</v>
      </c>
      <c r="H4" s="1" t="s">
        <v>173</v>
      </c>
      <c r="I4" s="7" t="s">
        <v>201</v>
      </c>
      <c r="J4" s="7" t="s">
        <v>201</v>
      </c>
      <c r="K4" s="1" t="s">
        <v>173</v>
      </c>
      <c r="L4" s="7" t="s">
        <v>247</v>
      </c>
      <c r="M4" s="7" t="s">
        <v>247</v>
      </c>
      <c r="N4" s="7" t="s">
        <v>247</v>
      </c>
      <c r="O4" s="7" t="s">
        <v>247</v>
      </c>
      <c r="P4" s="7" t="s">
        <v>247</v>
      </c>
      <c r="Q4" s="7" t="s">
        <v>247</v>
      </c>
      <c r="R4" s="7" t="s">
        <v>247</v>
      </c>
      <c r="S4" s="7" t="s">
        <v>258</v>
      </c>
    </row>
    <row r="5" spans="1:19" ht="15">
      <c r="A5" s="6" t="s">
        <v>202</v>
      </c>
      <c r="B5" s="6" t="s">
        <v>203</v>
      </c>
      <c r="C5" s="6" t="s">
        <v>203</v>
      </c>
      <c r="D5" s="6" t="s">
        <v>203</v>
      </c>
      <c r="E5" s="6" t="s">
        <v>203</v>
      </c>
      <c r="F5" s="6" t="s">
        <v>203</v>
      </c>
      <c r="G5" s="6" t="s">
        <v>203</v>
      </c>
      <c r="H5" s="3" t="s">
        <v>204</v>
      </c>
      <c r="I5" s="6" t="s">
        <v>203</v>
      </c>
      <c r="J5" s="6" t="s">
        <v>203</v>
      </c>
      <c r="K5" s="13" t="s">
        <v>205</v>
      </c>
      <c r="L5" s="6" t="s">
        <v>203</v>
      </c>
      <c r="M5" s="6" t="s">
        <v>203</v>
      </c>
      <c r="N5" s="6" t="s">
        <v>203</v>
      </c>
      <c r="O5" s="6" t="s">
        <v>203</v>
      </c>
      <c r="P5" s="6" t="s">
        <v>203</v>
      </c>
      <c r="Q5" s="6" t="s">
        <v>203</v>
      </c>
      <c r="R5" s="6" t="s">
        <v>203</v>
      </c>
      <c r="S5" s="6" t="s">
        <v>259</v>
      </c>
    </row>
    <row r="6" spans="1:19" ht="15">
      <c r="A6" s="6" t="s">
        <v>209</v>
      </c>
      <c r="B6" s="6" t="s">
        <v>8</v>
      </c>
      <c r="C6" s="6" t="s">
        <v>273</v>
      </c>
      <c r="D6" s="3" t="s">
        <v>9</v>
      </c>
      <c r="E6" s="3" t="s">
        <v>10</v>
      </c>
      <c r="F6" s="3" t="s">
        <v>171</v>
      </c>
      <c r="G6" s="3" t="s">
        <v>11</v>
      </c>
      <c r="H6" s="3" t="s">
        <v>254</v>
      </c>
      <c r="I6" s="3" t="s">
        <v>12</v>
      </c>
      <c r="J6" s="3" t="s">
        <v>13</v>
      </c>
      <c r="K6" s="3" t="s">
        <v>210</v>
      </c>
      <c r="L6" s="6" t="s">
        <v>248</v>
      </c>
      <c r="M6" s="3" t="s">
        <v>249</v>
      </c>
      <c r="N6" s="3" t="s">
        <v>250</v>
      </c>
      <c r="O6" s="3" t="s">
        <v>251</v>
      </c>
      <c r="P6" s="3" t="s">
        <v>252</v>
      </c>
      <c r="Q6" s="3" t="s">
        <v>206</v>
      </c>
      <c r="R6" s="3" t="s">
        <v>207</v>
      </c>
      <c r="S6" s="3" t="s">
        <v>260</v>
      </c>
    </row>
    <row r="7" spans="1:19" ht="12.75">
      <c r="A7" s="14" t="s">
        <v>243</v>
      </c>
      <c r="B7">
        <v>2273000</v>
      </c>
      <c r="C7">
        <f>+B7-E7</f>
        <v>1754706</v>
      </c>
      <c r="D7">
        <v>1445200</v>
      </c>
      <c r="E7">
        <v>518294</v>
      </c>
      <c r="F7" s="2">
        <f aca="true" t="shared" si="0" ref="F7:F15">+D7+E7</f>
        <v>1963494</v>
      </c>
      <c r="G7">
        <v>381728</v>
      </c>
      <c r="H7" s="3"/>
      <c r="I7">
        <v>69100</v>
      </c>
      <c r="J7">
        <v>102300</v>
      </c>
      <c r="K7" s="3"/>
      <c r="L7">
        <v>496100</v>
      </c>
      <c r="M7">
        <v>310400</v>
      </c>
      <c r="N7">
        <v>80800</v>
      </c>
      <c r="O7" s="16">
        <f>+M7+N7</f>
        <v>391200</v>
      </c>
      <c r="P7">
        <v>102900</v>
      </c>
      <c r="Q7">
        <v>19700</v>
      </c>
      <c r="R7">
        <v>21400</v>
      </c>
      <c r="S7" t="s">
        <v>208</v>
      </c>
    </row>
    <row r="8" spans="1:19" ht="12.75">
      <c r="A8" s="14" t="s">
        <v>244</v>
      </c>
      <c r="B8">
        <v>2332400</v>
      </c>
      <c r="C8">
        <f aca="true" t="shared" si="1" ref="C8:C71">+B8-E8</f>
        <v>1795304</v>
      </c>
      <c r="D8">
        <v>1468200</v>
      </c>
      <c r="E8">
        <v>537096</v>
      </c>
      <c r="F8" s="2">
        <f t="shared" si="0"/>
        <v>2005296</v>
      </c>
      <c r="G8">
        <v>387247</v>
      </c>
      <c r="H8" s="3"/>
      <c r="I8">
        <v>70600</v>
      </c>
      <c r="J8">
        <v>108000</v>
      </c>
      <c r="K8" s="3"/>
      <c r="L8">
        <v>509200</v>
      </c>
      <c r="M8">
        <v>316500</v>
      </c>
      <c r="N8">
        <v>83600</v>
      </c>
      <c r="O8" s="16">
        <f aca="true" t="shared" si="2" ref="O8:O71">+M8+N8</f>
        <v>400100</v>
      </c>
      <c r="P8">
        <v>104400</v>
      </c>
      <c r="Q8">
        <v>20000</v>
      </c>
      <c r="R8">
        <v>22500</v>
      </c>
      <c r="S8" t="s">
        <v>208</v>
      </c>
    </row>
    <row r="9" spans="1:19" ht="12.75">
      <c r="A9" s="14" t="s">
        <v>245</v>
      </c>
      <c r="B9">
        <v>2331400</v>
      </c>
      <c r="C9">
        <f t="shared" si="1"/>
        <v>1789034</v>
      </c>
      <c r="D9">
        <v>1483800</v>
      </c>
      <c r="E9">
        <v>542366</v>
      </c>
      <c r="F9" s="2">
        <f t="shared" si="0"/>
        <v>2026166</v>
      </c>
      <c r="G9">
        <v>390432</v>
      </c>
      <c r="H9" s="3"/>
      <c r="I9">
        <v>76400</v>
      </c>
      <c r="J9">
        <v>109400</v>
      </c>
      <c r="K9" s="3"/>
      <c r="L9">
        <v>510200</v>
      </c>
      <c r="M9">
        <v>321700</v>
      </c>
      <c r="N9">
        <v>83800</v>
      </c>
      <c r="O9" s="16">
        <f t="shared" si="2"/>
        <v>405500</v>
      </c>
      <c r="P9">
        <v>105400</v>
      </c>
      <c r="Q9">
        <v>21800</v>
      </c>
      <c r="R9">
        <v>22900</v>
      </c>
      <c r="S9" t="s">
        <v>208</v>
      </c>
    </row>
    <row r="10" spans="1:19" ht="12.75">
      <c r="A10" s="14" t="s">
        <v>246</v>
      </c>
      <c r="B10">
        <v>2339100</v>
      </c>
      <c r="C10">
        <f t="shared" si="1"/>
        <v>1793793</v>
      </c>
      <c r="D10">
        <v>1485600</v>
      </c>
      <c r="E10">
        <v>545307</v>
      </c>
      <c r="F10" s="2">
        <f t="shared" si="0"/>
        <v>2030907</v>
      </c>
      <c r="G10">
        <v>381183</v>
      </c>
      <c r="H10" s="3"/>
      <c r="I10">
        <v>73500</v>
      </c>
      <c r="J10">
        <v>106700</v>
      </c>
      <c r="K10" s="3"/>
      <c r="L10">
        <v>514200</v>
      </c>
      <c r="M10">
        <v>323900</v>
      </c>
      <c r="N10">
        <v>84500</v>
      </c>
      <c r="O10" s="16">
        <f t="shared" si="2"/>
        <v>408400</v>
      </c>
      <c r="P10">
        <v>103000</v>
      </c>
      <c r="Q10">
        <v>21100</v>
      </c>
      <c r="R10">
        <v>22500</v>
      </c>
      <c r="S10" t="s">
        <v>208</v>
      </c>
    </row>
    <row r="11" spans="1:19" ht="12.75">
      <c r="A11" s="8" t="s">
        <v>14</v>
      </c>
      <c r="B11">
        <v>2391000</v>
      </c>
      <c r="C11">
        <f t="shared" si="1"/>
        <v>1860228</v>
      </c>
      <c r="D11">
        <v>1499200</v>
      </c>
      <c r="E11">
        <v>530772</v>
      </c>
      <c r="F11" s="2">
        <f t="shared" si="0"/>
        <v>2029972</v>
      </c>
      <c r="G11">
        <v>390646</v>
      </c>
      <c r="H11">
        <v>50.9</v>
      </c>
      <c r="I11">
        <v>83800</v>
      </c>
      <c r="J11">
        <v>110500</v>
      </c>
      <c r="K11" s="3" t="s">
        <v>208</v>
      </c>
      <c r="L11">
        <v>527900</v>
      </c>
      <c r="M11">
        <v>327400</v>
      </c>
      <c r="N11">
        <v>82800</v>
      </c>
      <c r="O11" s="16">
        <f t="shared" si="2"/>
        <v>410200</v>
      </c>
      <c r="P11">
        <v>105600</v>
      </c>
      <c r="Q11">
        <v>24200</v>
      </c>
      <c r="R11">
        <v>23300</v>
      </c>
      <c r="S11" t="s">
        <v>208</v>
      </c>
    </row>
    <row r="12" spans="1:19" ht="12.75">
      <c r="A12" s="8" t="s">
        <v>15</v>
      </c>
      <c r="B12">
        <v>2379200</v>
      </c>
      <c r="C12">
        <f t="shared" si="1"/>
        <v>1838289</v>
      </c>
      <c r="D12">
        <v>1518100</v>
      </c>
      <c r="E12">
        <v>540911</v>
      </c>
      <c r="F12" s="2">
        <f t="shared" si="0"/>
        <v>2059011</v>
      </c>
      <c r="G12">
        <v>384383</v>
      </c>
      <c r="H12">
        <v>53.1</v>
      </c>
      <c r="I12">
        <v>87300</v>
      </c>
      <c r="J12">
        <v>111100</v>
      </c>
      <c r="K12" s="3" t="s">
        <v>208</v>
      </c>
      <c r="L12">
        <v>527100</v>
      </c>
      <c r="M12">
        <v>333300</v>
      </c>
      <c r="N12">
        <v>84800</v>
      </c>
      <c r="O12" s="16">
        <f t="shared" si="2"/>
        <v>418100</v>
      </c>
      <c r="P12">
        <v>104000</v>
      </c>
      <c r="Q12">
        <v>25200</v>
      </c>
      <c r="R12">
        <v>23500</v>
      </c>
      <c r="S12" t="s">
        <v>208</v>
      </c>
    </row>
    <row r="13" spans="1:19" ht="12.75">
      <c r="A13" s="8" t="s">
        <v>16</v>
      </c>
      <c r="B13">
        <v>2383600</v>
      </c>
      <c r="C13">
        <f t="shared" si="1"/>
        <v>1841577</v>
      </c>
      <c r="D13">
        <v>1512100</v>
      </c>
      <c r="E13">
        <v>542023</v>
      </c>
      <c r="F13" s="2">
        <f t="shared" si="0"/>
        <v>2054123</v>
      </c>
      <c r="G13">
        <v>381654</v>
      </c>
      <c r="H13">
        <v>53.7</v>
      </c>
      <c r="I13">
        <v>89300</v>
      </c>
      <c r="J13">
        <v>107800</v>
      </c>
      <c r="K13" s="3" t="s">
        <v>208</v>
      </c>
      <c r="L13">
        <v>529900</v>
      </c>
      <c r="M13">
        <v>333300</v>
      </c>
      <c r="N13">
        <v>86100</v>
      </c>
      <c r="O13" s="16">
        <f t="shared" si="2"/>
        <v>419400</v>
      </c>
      <c r="P13">
        <v>103400</v>
      </c>
      <c r="Q13">
        <v>25900</v>
      </c>
      <c r="R13">
        <v>22900</v>
      </c>
      <c r="S13" t="s">
        <v>208</v>
      </c>
    </row>
    <row r="14" spans="1:19" ht="12.75">
      <c r="A14" s="8" t="s">
        <v>17</v>
      </c>
      <c r="B14">
        <v>2352900</v>
      </c>
      <c r="C14">
        <f t="shared" si="1"/>
        <v>1802647</v>
      </c>
      <c r="D14">
        <v>1513500</v>
      </c>
      <c r="E14">
        <v>550253</v>
      </c>
      <c r="F14" s="2">
        <f t="shared" si="0"/>
        <v>2063753</v>
      </c>
      <c r="G14">
        <v>380600</v>
      </c>
      <c r="H14">
        <v>52.9</v>
      </c>
      <c r="I14">
        <v>89300</v>
      </c>
      <c r="J14">
        <v>102700</v>
      </c>
      <c r="K14" s="3" t="s">
        <v>208</v>
      </c>
      <c r="L14">
        <v>524600</v>
      </c>
      <c r="M14">
        <v>335200</v>
      </c>
      <c r="N14">
        <v>88400</v>
      </c>
      <c r="O14" s="16">
        <f t="shared" si="2"/>
        <v>423600</v>
      </c>
      <c r="P14">
        <v>102800</v>
      </c>
      <c r="Q14">
        <v>25800</v>
      </c>
      <c r="R14">
        <v>21700</v>
      </c>
      <c r="S14" t="s">
        <v>208</v>
      </c>
    </row>
    <row r="15" spans="1:19" ht="12.75">
      <c r="A15" s="8" t="s">
        <v>18</v>
      </c>
      <c r="B15">
        <v>2366500</v>
      </c>
      <c r="C15">
        <f t="shared" si="1"/>
        <v>1824125</v>
      </c>
      <c r="D15">
        <v>1512800</v>
      </c>
      <c r="E15">
        <v>542375</v>
      </c>
      <c r="F15" s="2">
        <f t="shared" si="0"/>
        <v>2055175</v>
      </c>
      <c r="G15">
        <v>386346</v>
      </c>
      <c r="H15">
        <v>51.3</v>
      </c>
      <c r="I15">
        <v>89900</v>
      </c>
      <c r="J15">
        <v>102200</v>
      </c>
      <c r="K15" s="3" t="s">
        <v>208</v>
      </c>
      <c r="L15">
        <v>528900</v>
      </c>
      <c r="M15">
        <v>335700</v>
      </c>
      <c r="N15">
        <v>87100</v>
      </c>
      <c r="O15" s="16">
        <f t="shared" si="2"/>
        <v>422800</v>
      </c>
      <c r="P15">
        <v>104300</v>
      </c>
      <c r="Q15">
        <v>26100</v>
      </c>
      <c r="R15">
        <v>21700</v>
      </c>
      <c r="S15" t="s">
        <v>208</v>
      </c>
    </row>
    <row r="16" spans="1:19" ht="12.75">
      <c r="A16" s="8" t="s">
        <v>19</v>
      </c>
      <c r="B16">
        <v>2410800</v>
      </c>
      <c r="C16">
        <f t="shared" si="1"/>
        <v>1852155</v>
      </c>
      <c r="D16">
        <v>1535200</v>
      </c>
      <c r="E16">
        <v>558645</v>
      </c>
      <c r="F16" s="2">
        <f aca="true" t="shared" si="3" ref="F16:F79">+D16+E16</f>
        <v>2093845</v>
      </c>
      <c r="G16">
        <v>384844</v>
      </c>
      <c r="H16">
        <v>52.8</v>
      </c>
      <c r="I16">
        <v>85700</v>
      </c>
      <c r="J16">
        <v>103500</v>
      </c>
      <c r="K16" s="3" t="s">
        <v>208</v>
      </c>
      <c r="L16">
        <v>539900</v>
      </c>
      <c r="M16">
        <v>340600</v>
      </c>
      <c r="N16">
        <v>90400</v>
      </c>
      <c r="O16" s="16">
        <f t="shared" si="2"/>
        <v>431000</v>
      </c>
      <c r="P16">
        <v>104000</v>
      </c>
      <c r="Q16">
        <v>25200</v>
      </c>
      <c r="R16">
        <v>21900</v>
      </c>
      <c r="S16" t="s">
        <v>208</v>
      </c>
    </row>
    <row r="17" spans="1:19" ht="12.75">
      <c r="A17" s="8" t="s">
        <v>20</v>
      </c>
      <c r="B17">
        <v>2450400</v>
      </c>
      <c r="C17">
        <f t="shared" si="1"/>
        <v>1891687</v>
      </c>
      <c r="D17">
        <v>1542900</v>
      </c>
      <c r="E17">
        <v>558713</v>
      </c>
      <c r="F17" s="2">
        <f t="shared" si="3"/>
        <v>2101613</v>
      </c>
      <c r="G17">
        <v>395893</v>
      </c>
      <c r="H17">
        <v>53.4</v>
      </c>
      <c r="I17">
        <v>89200</v>
      </c>
      <c r="J17">
        <v>110400</v>
      </c>
      <c r="K17" s="3" t="s">
        <v>208</v>
      </c>
      <c r="L17">
        <v>550300</v>
      </c>
      <c r="M17">
        <v>343500</v>
      </c>
      <c r="N17">
        <v>90400</v>
      </c>
      <c r="O17" s="16">
        <f t="shared" si="2"/>
        <v>433900</v>
      </c>
      <c r="P17">
        <v>106900</v>
      </c>
      <c r="Q17">
        <v>26100</v>
      </c>
      <c r="R17">
        <v>23300</v>
      </c>
      <c r="S17" t="s">
        <v>208</v>
      </c>
    </row>
    <row r="18" spans="1:19" ht="12.75">
      <c r="A18" s="8" t="s">
        <v>21</v>
      </c>
      <c r="B18">
        <v>2500400</v>
      </c>
      <c r="C18">
        <f t="shared" si="1"/>
        <v>1931513</v>
      </c>
      <c r="D18">
        <v>1574200</v>
      </c>
      <c r="E18">
        <v>568887</v>
      </c>
      <c r="F18" s="2">
        <f t="shared" si="3"/>
        <v>2143087</v>
      </c>
      <c r="G18">
        <v>410176</v>
      </c>
      <c r="H18">
        <v>53</v>
      </c>
      <c r="I18">
        <v>90800</v>
      </c>
      <c r="J18">
        <v>113000</v>
      </c>
      <c r="K18" s="3" t="s">
        <v>208</v>
      </c>
      <c r="L18">
        <v>563400</v>
      </c>
      <c r="M18">
        <v>350800</v>
      </c>
      <c r="N18">
        <v>92700</v>
      </c>
      <c r="O18" s="16">
        <f t="shared" si="2"/>
        <v>443500</v>
      </c>
      <c r="P18">
        <v>111000</v>
      </c>
      <c r="Q18">
        <v>26800</v>
      </c>
      <c r="R18">
        <v>23900</v>
      </c>
      <c r="S18" t="s">
        <v>208</v>
      </c>
    </row>
    <row r="19" spans="1:19" ht="12.75">
      <c r="A19" s="8" t="s">
        <v>22</v>
      </c>
      <c r="B19">
        <v>2544000</v>
      </c>
      <c r="C19">
        <f t="shared" si="1"/>
        <v>1962565</v>
      </c>
      <c r="D19">
        <v>1590600</v>
      </c>
      <c r="E19">
        <v>581435</v>
      </c>
      <c r="F19" s="2">
        <f t="shared" si="3"/>
        <v>2172035</v>
      </c>
      <c r="G19">
        <v>416741</v>
      </c>
      <c r="H19">
        <v>51.9</v>
      </c>
      <c r="I19">
        <v>90100</v>
      </c>
      <c r="J19">
        <v>116400</v>
      </c>
      <c r="K19" s="3" t="s">
        <v>208</v>
      </c>
      <c r="L19">
        <v>576800</v>
      </c>
      <c r="M19">
        <v>356000</v>
      </c>
      <c r="N19">
        <v>96100</v>
      </c>
      <c r="O19" s="16">
        <f t="shared" si="2"/>
        <v>452100</v>
      </c>
      <c r="P19">
        <v>113000</v>
      </c>
      <c r="Q19">
        <v>26600</v>
      </c>
      <c r="R19">
        <v>24300</v>
      </c>
      <c r="S19" t="s">
        <v>208</v>
      </c>
    </row>
    <row r="20" spans="1:19" ht="12.75">
      <c r="A20" s="8" t="s">
        <v>23</v>
      </c>
      <c r="B20">
        <v>2571500</v>
      </c>
      <c r="C20">
        <f t="shared" si="1"/>
        <v>1977815</v>
      </c>
      <c r="D20">
        <v>1609900</v>
      </c>
      <c r="E20">
        <v>593685</v>
      </c>
      <c r="F20" s="2">
        <f t="shared" si="3"/>
        <v>2203585</v>
      </c>
      <c r="G20">
        <v>423751</v>
      </c>
      <c r="H20">
        <v>53.6</v>
      </c>
      <c r="I20">
        <v>96100</v>
      </c>
      <c r="J20">
        <v>119000</v>
      </c>
      <c r="K20" s="3" t="s">
        <v>208</v>
      </c>
      <c r="L20">
        <v>583900</v>
      </c>
      <c r="M20">
        <v>361600</v>
      </c>
      <c r="N20">
        <v>98500</v>
      </c>
      <c r="O20" s="16">
        <f t="shared" si="2"/>
        <v>460100</v>
      </c>
      <c r="P20">
        <v>115000</v>
      </c>
      <c r="Q20">
        <v>28100</v>
      </c>
      <c r="R20">
        <v>24900</v>
      </c>
      <c r="S20" t="s">
        <v>208</v>
      </c>
    </row>
    <row r="21" spans="1:19" ht="12.75">
      <c r="A21" s="8" t="s">
        <v>24</v>
      </c>
      <c r="B21">
        <v>2596800</v>
      </c>
      <c r="C21">
        <f t="shared" si="1"/>
        <v>1998261</v>
      </c>
      <c r="D21">
        <v>1622900</v>
      </c>
      <c r="E21">
        <v>598539</v>
      </c>
      <c r="F21" s="2">
        <f t="shared" si="3"/>
        <v>2221439</v>
      </c>
      <c r="G21">
        <v>429336</v>
      </c>
      <c r="H21">
        <v>54.3</v>
      </c>
      <c r="I21">
        <v>95900</v>
      </c>
      <c r="J21">
        <v>120500</v>
      </c>
      <c r="K21" s="3" t="s">
        <v>208</v>
      </c>
      <c r="L21">
        <v>591000</v>
      </c>
      <c r="M21">
        <v>365600</v>
      </c>
      <c r="N21">
        <v>99600</v>
      </c>
      <c r="O21" s="16">
        <f t="shared" si="2"/>
        <v>465200</v>
      </c>
      <c r="P21">
        <v>116800</v>
      </c>
      <c r="Q21">
        <v>28000</v>
      </c>
      <c r="R21">
        <v>25100</v>
      </c>
      <c r="S21" t="s">
        <v>208</v>
      </c>
    </row>
    <row r="22" spans="1:19" ht="12.75">
      <c r="A22" s="8" t="s">
        <v>25</v>
      </c>
      <c r="B22">
        <v>2603300</v>
      </c>
      <c r="C22">
        <f t="shared" si="1"/>
        <v>1999290</v>
      </c>
      <c r="D22">
        <v>1645900</v>
      </c>
      <c r="E22">
        <v>604010</v>
      </c>
      <c r="F22" s="2">
        <f t="shared" si="3"/>
        <v>2249910</v>
      </c>
      <c r="G22">
        <v>426944</v>
      </c>
      <c r="H22">
        <v>53.8</v>
      </c>
      <c r="I22">
        <v>92500</v>
      </c>
      <c r="J22">
        <v>122000</v>
      </c>
      <c r="K22" s="3" t="s">
        <v>208</v>
      </c>
      <c r="L22">
        <v>594400</v>
      </c>
      <c r="M22">
        <v>371800</v>
      </c>
      <c r="N22">
        <v>101300</v>
      </c>
      <c r="O22" s="16">
        <f t="shared" si="2"/>
        <v>473100</v>
      </c>
      <c r="P22">
        <v>116300</v>
      </c>
      <c r="Q22">
        <v>27000</v>
      </c>
      <c r="R22">
        <v>25600</v>
      </c>
      <c r="S22" t="s">
        <v>208</v>
      </c>
    </row>
    <row r="23" spans="1:19" ht="12.75">
      <c r="A23" s="8" t="s">
        <v>26</v>
      </c>
      <c r="B23">
        <v>2634100</v>
      </c>
      <c r="C23">
        <f t="shared" si="1"/>
        <v>2030251</v>
      </c>
      <c r="D23">
        <v>1657100</v>
      </c>
      <c r="E23">
        <v>603849</v>
      </c>
      <c r="F23" s="2">
        <f t="shared" si="3"/>
        <v>2260949</v>
      </c>
      <c r="G23">
        <v>427601</v>
      </c>
      <c r="H23">
        <v>52.6</v>
      </c>
      <c r="I23">
        <v>92800</v>
      </c>
      <c r="J23">
        <v>119100</v>
      </c>
      <c r="K23" s="3" t="s">
        <v>208</v>
      </c>
      <c r="L23">
        <v>603400</v>
      </c>
      <c r="M23">
        <v>375400</v>
      </c>
      <c r="N23">
        <v>102500</v>
      </c>
      <c r="O23" s="16">
        <f t="shared" si="2"/>
        <v>477900</v>
      </c>
      <c r="P23">
        <v>116600</v>
      </c>
      <c r="Q23">
        <v>27200</v>
      </c>
      <c r="R23">
        <v>25200</v>
      </c>
      <c r="S23" t="s">
        <v>208</v>
      </c>
    </row>
    <row r="24" spans="1:19" ht="12.75">
      <c r="A24" s="8" t="s">
        <v>27</v>
      </c>
      <c r="B24">
        <v>2668400</v>
      </c>
      <c r="C24">
        <f t="shared" si="1"/>
        <v>2058039</v>
      </c>
      <c r="D24">
        <v>1673000</v>
      </c>
      <c r="E24">
        <v>610361</v>
      </c>
      <c r="F24" s="2">
        <f t="shared" si="3"/>
        <v>2283361</v>
      </c>
      <c r="G24">
        <v>440571</v>
      </c>
      <c r="H24">
        <v>54.5</v>
      </c>
      <c r="I24">
        <v>101300</v>
      </c>
      <c r="J24">
        <v>121900</v>
      </c>
      <c r="K24" s="3" t="s">
        <v>208</v>
      </c>
      <c r="L24">
        <v>612100</v>
      </c>
      <c r="M24">
        <v>379500</v>
      </c>
      <c r="N24">
        <v>103900</v>
      </c>
      <c r="O24" s="16">
        <f t="shared" si="2"/>
        <v>483400</v>
      </c>
      <c r="P24">
        <v>120100</v>
      </c>
      <c r="Q24">
        <v>29600</v>
      </c>
      <c r="R24">
        <v>25900</v>
      </c>
      <c r="S24" t="s">
        <v>208</v>
      </c>
    </row>
    <row r="25" spans="1:19" ht="12.75">
      <c r="A25" s="8" t="s">
        <v>28</v>
      </c>
      <c r="B25">
        <v>2719600</v>
      </c>
      <c r="C25">
        <f t="shared" si="1"/>
        <v>2097985</v>
      </c>
      <c r="D25">
        <v>1695700</v>
      </c>
      <c r="E25">
        <v>621615</v>
      </c>
      <c r="F25" s="2">
        <f t="shared" si="3"/>
        <v>2317315</v>
      </c>
      <c r="G25">
        <v>456362</v>
      </c>
      <c r="H25">
        <v>55.2</v>
      </c>
      <c r="I25">
        <v>102100</v>
      </c>
      <c r="J25">
        <v>125000</v>
      </c>
      <c r="K25" s="3" t="s">
        <v>208</v>
      </c>
      <c r="L25">
        <v>624900</v>
      </c>
      <c r="M25">
        <v>386500</v>
      </c>
      <c r="N25">
        <v>105400</v>
      </c>
      <c r="O25" s="16">
        <f t="shared" si="2"/>
        <v>491900</v>
      </c>
      <c r="P25">
        <v>124200</v>
      </c>
      <c r="Q25">
        <v>29800</v>
      </c>
      <c r="R25">
        <v>26700</v>
      </c>
      <c r="S25" t="s">
        <v>208</v>
      </c>
    </row>
    <row r="26" spans="1:19" ht="12.75">
      <c r="A26" s="8" t="s">
        <v>29</v>
      </c>
      <c r="B26">
        <v>2739400</v>
      </c>
      <c r="C26">
        <f t="shared" si="1"/>
        <v>2118391</v>
      </c>
      <c r="D26">
        <v>1710000</v>
      </c>
      <c r="E26">
        <v>621009</v>
      </c>
      <c r="F26" s="2">
        <f t="shared" si="3"/>
        <v>2331009</v>
      </c>
      <c r="G26">
        <v>462700</v>
      </c>
      <c r="H26">
        <v>54.8</v>
      </c>
      <c r="I26">
        <v>106700</v>
      </c>
      <c r="J26">
        <v>124600</v>
      </c>
      <c r="K26" s="3" t="s">
        <v>208</v>
      </c>
      <c r="L26">
        <v>634300</v>
      </c>
      <c r="M26">
        <v>391100</v>
      </c>
      <c r="N26">
        <v>107500</v>
      </c>
      <c r="O26" s="16">
        <f t="shared" si="2"/>
        <v>498600</v>
      </c>
      <c r="P26">
        <v>126200</v>
      </c>
      <c r="Q26">
        <v>31100</v>
      </c>
      <c r="R26">
        <v>26800</v>
      </c>
      <c r="S26" t="s">
        <v>208</v>
      </c>
    </row>
    <row r="27" spans="1:19" ht="12.75">
      <c r="A27" s="8" t="s">
        <v>30</v>
      </c>
      <c r="B27">
        <v>2800500</v>
      </c>
      <c r="C27">
        <f t="shared" si="1"/>
        <v>2176764</v>
      </c>
      <c r="D27">
        <v>1743800</v>
      </c>
      <c r="E27">
        <v>623736</v>
      </c>
      <c r="F27" s="2">
        <f t="shared" si="3"/>
        <v>2367536</v>
      </c>
      <c r="G27">
        <v>476656</v>
      </c>
      <c r="H27">
        <v>53.7</v>
      </c>
      <c r="I27">
        <v>112600</v>
      </c>
      <c r="J27">
        <v>124500</v>
      </c>
      <c r="K27" s="3" t="s">
        <v>208</v>
      </c>
      <c r="L27">
        <v>650400</v>
      </c>
      <c r="M27">
        <v>400700</v>
      </c>
      <c r="N27">
        <v>108900</v>
      </c>
      <c r="O27" s="16">
        <f t="shared" si="2"/>
        <v>509600</v>
      </c>
      <c r="P27">
        <v>129800</v>
      </c>
      <c r="Q27">
        <v>32900</v>
      </c>
      <c r="R27">
        <v>27000</v>
      </c>
      <c r="S27">
        <v>38.6</v>
      </c>
    </row>
    <row r="28" spans="1:19" ht="12.75">
      <c r="A28" s="8" t="s">
        <v>31</v>
      </c>
      <c r="B28">
        <v>2833800</v>
      </c>
      <c r="C28">
        <f t="shared" si="1"/>
        <v>2200900</v>
      </c>
      <c r="D28">
        <v>1775000</v>
      </c>
      <c r="E28">
        <v>632900</v>
      </c>
      <c r="F28" s="2">
        <f t="shared" si="3"/>
        <v>2407900</v>
      </c>
      <c r="G28">
        <v>476449</v>
      </c>
      <c r="H28">
        <v>55.9</v>
      </c>
      <c r="I28">
        <v>111700</v>
      </c>
      <c r="J28">
        <v>127300</v>
      </c>
      <c r="K28" s="3" t="s">
        <v>208</v>
      </c>
      <c r="L28">
        <v>659600</v>
      </c>
      <c r="M28">
        <v>408600</v>
      </c>
      <c r="N28">
        <v>110800</v>
      </c>
      <c r="O28" s="16">
        <f t="shared" si="2"/>
        <v>519400</v>
      </c>
      <c r="P28">
        <v>130700</v>
      </c>
      <c r="Q28">
        <v>32600</v>
      </c>
      <c r="R28">
        <v>27700</v>
      </c>
      <c r="S28">
        <v>38.7333333333</v>
      </c>
    </row>
    <row r="29" spans="1:19" ht="12.75">
      <c r="A29" s="8" t="s">
        <v>32</v>
      </c>
      <c r="B29">
        <v>2872000</v>
      </c>
      <c r="C29">
        <f t="shared" si="1"/>
        <v>2246519</v>
      </c>
      <c r="D29">
        <v>1807800</v>
      </c>
      <c r="E29">
        <v>625481</v>
      </c>
      <c r="F29" s="2">
        <f t="shared" si="3"/>
        <v>2433281</v>
      </c>
      <c r="G29">
        <v>482366</v>
      </c>
      <c r="H29">
        <v>56.4</v>
      </c>
      <c r="I29">
        <v>115000</v>
      </c>
      <c r="J29">
        <v>130700</v>
      </c>
      <c r="K29" s="3" t="s">
        <v>208</v>
      </c>
      <c r="L29">
        <v>671200</v>
      </c>
      <c r="M29">
        <v>417500</v>
      </c>
      <c r="N29">
        <v>111000</v>
      </c>
      <c r="O29" s="16">
        <f t="shared" si="2"/>
        <v>528500</v>
      </c>
      <c r="P29">
        <v>132600</v>
      </c>
      <c r="Q29">
        <v>33900</v>
      </c>
      <c r="R29">
        <v>28400</v>
      </c>
      <c r="S29">
        <v>38.6</v>
      </c>
    </row>
    <row r="30" spans="1:19" ht="12.75">
      <c r="A30" s="8" t="s">
        <v>33</v>
      </c>
      <c r="B30">
        <v>2879500</v>
      </c>
      <c r="C30">
        <f t="shared" si="1"/>
        <v>2254794</v>
      </c>
      <c r="D30">
        <v>1812800</v>
      </c>
      <c r="E30">
        <v>624706</v>
      </c>
      <c r="F30" s="2">
        <f t="shared" si="3"/>
        <v>2437506</v>
      </c>
      <c r="G30">
        <v>485032</v>
      </c>
      <c r="H30">
        <v>55.9</v>
      </c>
      <c r="I30">
        <v>117400</v>
      </c>
      <c r="J30">
        <v>134300</v>
      </c>
      <c r="K30" s="3" t="s">
        <v>208</v>
      </c>
      <c r="L30">
        <v>676300</v>
      </c>
      <c r="M30">
        <v>420100</v>
      </c>
      <c r="N30">
        <v>111100</v>
      </c>
      <c r="O30" s="16">
        <f t="shared" si="2"/>
        <v>531200</v>
      </c>
      <c r="P30">
        <v>134400</v>
      </c>
      <c r="Q30">
        <v>35000</v>
      </c>
      <c r="R30">
        <v>29300</v>
      </c>
      <c r="S30">
        <v>38.7666666667</v>
      </c>
    </row>
    <row r="31" spans="1:19" ht="12.75">
      <c r="A31" s="8" t="s">
        <v>34</v>
      </c>
      <c r="B31">
        <v>2950100</v>
      </c>
      <c r="C31">
        <f t="shared" si="1"/>
        <v>2322017</v>
      </c>
      <c r="D31">
        <v>1852500</v>
      </c>
      <c r="E31">
        <v>628083</v>
      </c>
      <c r="F31" s="2">
        <f t="shared" si="3"/>
        <v>2480583</v>
      </c>
      <c r="G31">
        <v>498954</v>
      </c>
      <c r="H31">
        <v>55.1</v>
      </c>
      <c r="I31">
        <v>103200</v>
      </c>
      <c r="J31">
        <v>129400</v>
      </c>
      <c r="K31" s="3" t="s">
        <v>208</v>
      </c>
      <c r="L31">
        <v>696500</v>
      </c>
      <c r="M31">
        <v>430900</v>
      </c>
      <c r="N31">
        <v>112700</v>
      </c>
      <c r="O31" s="16">
        <f t="shared" si="2"/>
        <v>543600</v>
      </c>
      <c r="P31">
        <v>138300</v>
      </c>
      <c r="Q31">
        <v>31500</v>
      </c>
      <c r="R31">
        <v>28500</v>
      </c>
      <c r="S31">
        <v>38.8666666667</v>
      </c>
    </row>
    <row r="32" spans="1:19" ht="12.75">
      <c r="A32" s="8" t="s">
        <v>35</v>
      </c>
      <c r="B32">
        <v>2989900</v>
      </c>
      <c r="C32">
        <f t="shared" si="1"/>
        <v>2346878</v>
      </c>
      <c r="D32">
        <v>1873200</v>
      </c>
      <c r="E32">
        <v>643022</v>
      </c>
      <c r="F32" s="2">
        <f t="shared" si="3"/>
        <v>2516222</v>
      </c>
      <c r="G32">
        <v>510678</v>
      </c>
      <c r="H32">
        <v>57.1</v>
      </c>
      <c r="I32">
        <v>119600</v>
      </c>
      <c r="J32">
        <v>144700</v>
      </c>
      <c r="K32" s="3" t="s">
        <v>208</v>
      </c>
      <c r="L32">
        <v>709000</v>
      </c>
      <c r="M32">
        <v>437900</v>
      </c>
      <c r="N32">
        <v>115900</v>
      </c>
      <c r="O32" s="16">
        <f t="shared" si="2"/>
        <v>553800</v>
      </c>
      <c r="P32">
        <v>142100</v>
      </c>
      <c r="Q32">
        <v>36300</v>
      </c>
      <c r="R32">
        <v>31700</v>
      </c>
      <c r="S32">
        <v>38.7666666667</v>
      </c>
    </row>
    <row r="33" spans="1:19" ht="12.75">
      <c r="A33" s="8" t="s">
        <v>36</v>
      </c>
      <c r="B33">
        <v>3050700</v>
      </c>
      <c r="C33">
        <f t="shared" si="1"/>
        <v>2396091</v>
      </c>
      <c r="D33">
        <v>1905300</v>
      </c>
      <c r="E33">
        <v>654609</v>
      </c>
      <c r="F33" s="2">
        <f t="shared" si="3"/>
        <v>2559909</v>
      </c>
      <c r="G33">
        <v>526813</v>
      </c>
      <c r="H33">
        <v>58</v>
      </c>
      <c r="I33">
        <v>117500</v>
      </c>
      <c r="J33">
        <v>145300</v>
      </c>
      <c r="K33" s="3" t="s">
        <v>208</v>
      </c>
      <c r="L33">
        <v>726200</v>
      </c>
      <c r="M33">
        <v>447200</v>
      </c>
      <c r="N33">
        <v>119300</v>
      </c>
      <c r="O33" s="16">
        <f t="shared" si="2"/>
        <v>566500</v>
      </c>
      <c r="P33">
        <v>146900</v>
      </c>
      <c r="Q33">
        <v>35700</v>
      </c>
      <c r="R33">
        <v>32000</v>
      </c>
      <c r="S33">
        <v>38.6</v>
      </c>
    </row>
    <row r="34" spans="1:19" ht="12.75">
      <c r="A34" s="8" t="s">
        <v>37</v>
      </c>
      <c r="B34">
        <v>3123600</v>
      </c>
      <c r="C34">
        <f t="shared" si="1"/>
        <v>2451176</v>
      </c>
      <c r="D34">
        <v>1959300</v>
      </c>
      <c r="E34">
        <v>672424</v>
      </c>
      <c r="F34" s="2">
        <f t="shared" si="3"/>
        <v>2631724</v>
      </c>
      <c r="G34">
        <v>535860</v>
      </c>
      <c r="H34">
        <v>57.6</v>
      </c>
      <c r="I34">
        <v>125600</v>
      </c>
      <c r="J34">
        <v>152400</v>
      </c>
      <c r="K34" s="3" t="s">
        <v>208</v>
      </c>
      <c r="L34">
        <v>748700</v>
      </c>
      <c r="M34">
        <v>461300</v>
      </c>
      <c r="N34">
        <v>124800</v>
      </c>
      <c r="O34" s="16">
        <f t="shared" si="2"/>
        <v>586100</v>
      </c>
      <c r="P34">
        <v>150900</v>
      </c>
      <c r="Q34">
        <v>38000</v>
      </c>
      <c r="R34">
        <v>33900</v>
      </c>
      <c r="S34">
        <v>38.7333333333</v>
      </c>
    </row>
    <row r="35" spans="1:19" ht="12.75">
      <c r="A35" s="8" t="s">
        <v>38</v>
      </c>
      <c r="B35">
        <v>3201100</v>
      </c>
      <c r="C35">
        <f t="shared" si="1"/>
        <v>2524479</v>
      </c>
      <c r="D35">
        <v>1988600</v>
      </c>
      <c r="E35">
        <v>676621</v>
      </c>
      <c r="F35" s="2">
        <f t="shared" si="3"/>
        <v>2665221</v>
      </c>
      <c r="G35">
        <v>559166</v>
      </c>
      <c r="H35">
        <v>56.6</v>
      </c>
      <c r="I35">
        <v>124000</v>
      </c>
      <c r="J35">
        <v>156300</v>
      </c>
      <c r="K35" s="3" t="s">
        <v>208</v>
      </c>
      <c r="L35">
        <v>772300</v>
      </c>
      <c r="M35">
        <v>471800</v>
      </c>
      <c r="N35">
        <v>126300</v>
      </c>
      <c r="O35" s="16">
        <f t="shared" si="2"/>
        <v>598100</v>
      </c>
      <c r="P35">
        <v>157000</v>
      </c>
      <c r="Q35">
        <v>38200</v>
      </c>
      <c r="R35">
        <v>35000</v>
      </c>
      <c r="S35">
        <v>38.8</v>
      </c>
    </row>
    <row r="36" spans="1:19" ht="12.75">
      <c r="A36" s="8" t="s">
        <v>39</v>
      </c>
      <c r="B36">
        <v>3213200</v>
      </c>
      <c r="C36">
        <f t="shared" si="1"/>
        <v>2505812</v>
      </c>
      <c r="D36">
        <v>1994000</v>
      </c>
      <c r="E36">
        <v>707388</v>
      </c>
      <c r="F36" s="2">
        <f t="shared" si="3"/>
        <v>2701388</v>
      </c>
      <c r="G36">
        <v>550973</v>
      </c>
      <c r="H36">
        <v>58.4</v>
      </c>
      <c r="I36">
        <v>123100</v>
      </c>
      <c r="J36">
        <v>160200</v>
      </c>
      <c r="K36" s="3" t="s">
        <v>208</v>
      </c>
      <c r="L36">
        <v>781500</v>
      </c>
      <c r="M36">
        <v>477000</v>
      </c>
      <c r="N36">
        <v>132700</v>
      </c>
      <c r="O36" s="16">
        <f t="shared" si="2"/>
        <v>609700</v>
      </c>
      <c r="P36">
        <v>157600</v>
      </c>
      <c r="Q36">
        <v>38200</v>
      </c>
      <c r="R36">
        <v>36200</v>
      </c>
      <c r="S36">
        <v>38.6333333333</v>
      </c>
    </row>
    <row r="37" spans="1:19" ht="12.75">
      <c r="A37" s="8" t="s">
        <v>40</v>
      </c>
      <c r="B37">
        <v>3233600</v>
      </c>
      <c r="C37">
        <f t="shared" si="1"/>
        <v>2519393</v>
      </c>
      <c r="D37">
        <v>2016600</v>
      </c>
      <c r="E37">
        <v>714207</v>
      </c>
      <c r="F37" s="2">
        <f t="shared" si="3"/>
        <v>2730807</v>
      </c>
      <c r="G37">
        <v>554892</v>
      </c>
      <c r="H37">
        <v>59.4</v>
      </c>
      <c r="I37">
        <v>123900</v>
      </c>
      <c r="J37">
        <v>169200</v>
      </c>
      <c r="K37" s="3" t="s">
        <v>208</v>
      </c>
      <c r="L37">
        <v>794800</v>
      </c>
      <c r="M37">
        <v>486200</v>
      </c>
      <c r="N37">
        <v>137100</v>
      </c>
      <c r="O37" s="16">
        <f t="shared" si="2"/>
        <v>623300</v>
      </c>
      <c r="P37">
        <v>158800</v>
      </c>
      <c r="Q37">
        <v>39000</v>
      </c>
      <c r="R37">
        <v>38200</v>
      </c>
      <c r="S37">
        <v>38.5666666667</v>
      </c>
    </row>
    <row r="38" spans="1:19" ht="12.75">
      <c r="A38" s="8" t="s">
        <v>41</v>
      </c>
      <c r="B38">
        <v>3261800</v>
      </c>
      <c r="C38">
        <f t="shared" si="1"/>
        <v>2537111</v>
      </c>
      <c r="D38">
        <v>2025100</v>
      </c>
      <c r="E38">
        <v>724689</v>
      </c>
      <c r="F38" s="2">
        <f t="shared" si="3"/>
        <v>2749789</v>
      </c>
      <c r="G38">
        <v>547916</v>
      </c>
      <c r="H38">
        <v>59.1</v>
      </c>
      <c r="I38">
        <v>126100</v>
      </c>
      <c r="J38">
        <v>171100</v>
      </c>
      <c r="K38" s="3" t="s">
        <v>208</v>
      </c>
      <c r="L38">
        <v>808600</v>
      </c>
      <c r="M38">
        <v>492000</v>
      </c>
      <c r="N38">
        <v>139800</v>
      </c>
      <c r="O38" s="16">
        <f t="shared" si="2"/>
        <v>631800</v>
      </c>
      <c r="P38">
        <v>158800</v>
      </c>
      <c r="Q38">
        <v>40400</v>
      </c>
      <c r="R38">
        <v>38800</v>
      </c>
      <c r="S38">
        <v>38.4333333333</v>
      </c>
    </row>
    <row r="39" spans="1:19" ht="12.75">
      <c r="A39" s="8" t="s">
        <v>42</v>
      </c>
      <c r="B39">
        <v>3291800</v>
      </c>
      <c r="C39">
        <f t="shared" si="1"/>
        <v>2533128</v>
      </c>
      <c r="D39">
        <v>2037300</v>
      </c>
      <c r="E39">
        <v>758672</v>
      </c>
      <c r="F39" s="2">
        <f t="shared" si="3"/>
        <v>2795972</v>
      </c>
      <c r="G39">
        <v>542681</v>
      </c>
      <c r="H39">
        <v>58</v>
      </c>
      <c r="I39">
        <v>127900</v>
      </c>
      <c r="J39">
        <v>173500</v>
      </c>
      <c r="K39" s="3" t="s">
        <v>208</v>
      </c>
      <c r="L39">
        <v>819300</v>
      </c>
      <c r="M39">
        <v>496300</v>
      </c>
      <c r="N39">
        <v>147400</v>
      </c>
      <c r="O39" s="16">
        <f t="shared" si="2"/>
        <v>643700</v>
      </c>
      <c r="P39">
        <v>157900</v>
      </c>
      <c r="Q39">
        <v>41700</v>
      </c>
      <c r="R39">
        <v>39400</v>
      </c>
      <c r="S39">
        <v>38.1666666667</v>
      </c>
    </row>
    <row r="40" spans="1:19" ht="12.75">
      <c r="A40" s="8" t="s">
        <v>43</v>
      </c>
      <c r="B40">
        <v>3289700</v>
      </c>
      <c r="C40">
        <f t="shared" si="1"/>
        <v>2529059</v>
      </c>
      <c r="D40">
        <v>2064600</v>
      </c>
      <c r="E40">
        <v>760641</v>
      </c>
      <c r="F40" s="2">
        <f t="shared" si="3"/>
        <v>2825241</v>
      </c>
      <c r="G40">
        <v>548544</v>
      </c>
      <c r="H40">
        <v>59.4</v>
      </c>
      <c r="I40">
        <v>126600</v>
      </c>
      <c r="J40">
        <v>172400</v>
      </c>
      <c r="K40" s="3" t="s">
        <v>208</v>
      </c>
      <c r="L40">
        <v>823900</v>
      </c>
      <c r="M40">
        <v>505500</v>
      </c>
      <c r="N40">
        <v>149700</v>
      </c>
      <c r="O40" s="16">
        <f t="shared" si="2"/>
        <v>655200</v>
      </c>
      <c r="P40">
        <v>160500</v>
      </c>
      <c r="Q40">
        <v>41100</v>
      </c>
      <c r="R40">
        <v>39000</v>
      </c>
      <c r="S40">
        <v>37.9666666667</v>
      </c>
    </row>
    <row r="41" spans="1:19" ht="12.75">
      <c r="A41" s="8" t="s">
        <v>44</v>
      </c>
      <c r="B41">
        <v>3313500</v>
      </c>
      <c r="C41">
        <f t="shared" si="1"/>
        <v>2549500</v>
      </c>
      <c r="D41">
        <v>2075200</v>
      </c>
      <c r="E41">
        <v>764000</v>
      </c>
      <c r="F41" s="2">
        <f t="shared" si="3"/>
        <v>2839200</v>
      </c>
      <c r="G41">
        <v>554049</v>
      </c>
      <c r="H41">
        <v>60.6</v>
      </c>
      <c r="I41">
        <v>125300</v>
      </c>
      <c r="J41">
        <v>174700</v>
      </c>
      <c r="K41" s="3" t="s">
        <v>208</v>
      </c>
      <c r="L41">
        <v>838700</v>
      </c>
      <c r="M41">
        <v>512700</v>
      </c>
      <c r="N41">
        <v>152300</v>
      </c>
      <c r="O41" s="16">
        <f t="shared" si="2"/>
        <v>665000</v>
      </c>
      <c r="P41">
        <v>163200</v>
      </c>
      <c r="Q41">
        <v>40700</v>
      </c>
      <c r="R41">
        <v>39500</v>
      </c>
      <c r="S41">
        <v>37.9666666667</v>
      </c>
    </row>
    <row r="42" spans="1:19" ht="12.75">
      <c r="A42" s="8" t="s">
        <v>45</v>
      </c>
      <c r="B42">
        <v>3338300</v>
      </c>
      <c r="C42">
        <f t="shared" si="1"/>
        <v>2564898</v>
      </c>
      <c r="D42">
        <v>2087900</v>
      </c>
      <c r="E42">
        <v>773402</v>
      </c>
      <c r="F42" s="2">
        <f t="shared" si="3"/>
        <v>2861302</v>
      </c>
      <c r="G42">
        <v>565939</v>
      </c>
      <c r="H42">
        <v>60.2</v>
      </c>
      <c r="I42">
        <v>128300</v>
      </c>
      <c r="J42">
        <v>184000</v>
      </c>
      <c r="K42" s="3" t="s">
        <v>208</v>
      </c>
      <c r="L42">
        <v>854400</v>
      </c>
      <c r="M42">
        <v>520300</v>
      </c>
      <c r="N42">
        <v>157000</v>
      </c>
      <c r="O42" s="16">
        <f t="shared" si="2"/>
        <v>677300</v>
      </c>
      <c r="P42">
        <v>168600</v>
      </c>
      <c r="Q42">
        <v>41900</v>
      </c>
      <c r="R42">
        <v>41700</v>
      </c>
      <c r="S42">
        <v>37.9333333333</v>
      </c>
    </row>
    <row r="43" spans="1:19" ht="12.75">
      <c r="A43" s="8" t="s">
        <v>46</v>
      </c>
      <c r="B43">
        <v>3406200</v>
      </c>
      <c r="C43">
        <f t="shared" si="1"/>
        <v>2610666</v>
      </c>
      <c r="D43">
        <v>2136200</v>
      </c>
      <c r="E43">
        <v>795534</v>
      </c>
      <c r="F43" s="2">
        <f t="shared" si="3"/>
        <v>2931734</v>
      </c>
      <c r="G43">
        <v>572971</v>
      </c>
      <c r="H43">
        <v>59.2</v>
      </c>
      <c r="I43">
        <v>131300</v>
      </c>
      <c r="J43">
        <v>194700</v>
      </c>
      <c r="K43" s="3" t="s">
        <v>208</v>
      </c>
      <c r="L43">
        <v>881400</v>
      </c>
      <c r="M43">
        <v>538100</v>
      </c>
      <c r="N43">
        <v>163300</v>
      </c>
      <c r="O43" s="16">
        <f t="shared" si="2"/>
        <v>701400</v>
      </c>
      <c r="P43">
        <v>172900</v>
      </c>
      <c r="Q43">
        <v>43200</v>
      </c>
      <c r="R43">
        <v>44400</v>
      </c>
      <c r="S43">
        <v>37.8</v>
      </c>
    </row>
    <row r="44" spans="1:19" ht="12.75">
      <c r="A44" s="8" t="s">
        <v>47</v>
      </c>
      <c r="B44">
        <v>3464800</v>
      </c>
      <c r="C44">
        <f t="shared" si="1"/>
        <v>2666199</v>
      </c>
      <c r="D44">
        <v>2169600</v>
      </c>
      <c r="E44">
        <v>798601</v>
      </c>
      <c r="F44" s="2">
        <f t="shared" si="3"/>
        <v>2968201</v>
      </c>
      <c r="G44">
        <v>571947</v>
      </c>
      <c r="H44">
        <v>60.9</v>
      </c>
      <c r="I44">
        <v>133500</v>
      </c>
      <c r="J44">
        <v>197700</v>
      </c>
      <c r="K44" s="3" t="s">
        <v>208</v>
      </c>
      <c r="L44">
        <v>905700</v>
      </c>
      <c r="M44">
        <v>551900</v>
      </c>
      <c r="N44">
        <v>166100</v>
      </c>
      <c r="O44" s="16">
        <f t="shared" si="2"/>
        <v>718000</v>
      </c>
      <c r="P44">
        <v>174200</v>
      </c>
      <c r="Q44">
        <v>44800</v>
      </c>
      <c r="R44">
        <v>45400</v>
      </c>
      <c r="S44">
        <v>37.8</v>
      </c>
    </row>
    <row r="45" spans="1:19" ht="12.75">
      <c r="A45" s="8" t="s">
        <v>48</v>
      </c>
      <c r="B45">
        <v>3489200</v>
      </c>
      <c r="C45">
        <f t="shared" si="1"/>
        <v>2687425</v>
      </c>
      <c r="D45">
        <v>2210700</v>
      </c>
      <c r="E45">
        <v>801775</v>
      </c>
      <c r="F45" s="2">
        <f t="shared" si="3"/>
        <v>3012475</v>
      </c>
      <c r="G45">
        <v>577652</v>
      </c>
      <c r="H45">
        <v>61.7</v>
      </c>
      <c r="I45">
        <v>141800</v>
      </c>
      <c r="J45">
        <v>209500</v>
      </c>
      <c r="K45" s="3" t="s">
        <v>208</v>
      </c>
      <c r="L45">
        <v>920900</v>
      </c>
      <c r="M45">
        <v>568000</v>
      </c>
      <c r="N45">
        <v>169500</v>
      </c>
      <c r="O45" s="16">
        <f t="shared" si="2"/>
        <v>737500</v>
      </c>
      <c r="P45">
        <v>176800</v>
      </c>
      <c r="Q45">
        <v>47000</v>
      </c>
      <c r="R45">
        <v>48200</v>
      </c>
      <c r="S45">
        <v>37.8666666667</v>
      </c>
    </row>
    <row r="46" spans="1:19" ht="12.75">
      <c r="A46" s="8" t="s">
        <v>49</v>
      </c>
      <c r="B46">
        <v>3504100</v>
      </c>
      <c r="C46">
        <f t="shared" si="1"/>
        <v>2696064</v>
      </c>
      <c r="D46">
        <v>2220400</v>
      </c>
      <c r="E46">
        <v>808036</v>
      </c>
      <c r="F46" s="2">
        <f t="shared" si="3"/>
        <v>3028436</v>
      </c>
      <c r="G46">
        <v>585797</v>
      </c>
      <c r="H46">
        <v>61.3</v>
      </c>
      <c r="I46">
        <v>138700</v>
      </c>
      <c r="J46">
        <v>207700</v>
      </c>
      <c r="K46" s="3" t="s">
        <v>208</v>
      </c>
      <c r="L46">
        <v>937800</v>
      </c>
      <c r="M46">
        <v>576900</v>
      </c>
      <c r="N46">
        <v>173500</v>
      </c>
      <c r="O46" s="16">
        <f t="shared" si="2"/>
        <v>750400</v>
      </c>
      <c r="P46">
        <v>183300</v>
      </c>
      <c r="Q46">
        <v>46200</v>
      </c>
      <c r="R46">
        <v>48200</v>
      </c>
      <c r="S46">
        <v>37.6666666667</v>
      </c>
    </row>
    <row r="47" spans="1:19" ht="12.75">
      <c r="A47" s="8" t="s">
        <v>50</v>
      </c>
      <c r="B47">
        <v>3558300</v>
      </c>
      <c r="C47">
        <f t="shared" si="1"/>
        <v>2756826</v>
      </c>
      <c r="D47">
        <v>2244800</v>
      </c>
      <c r="E47">
        <v>801474</v>
      </c>
      <c r="F47" s="2">
        <f t="shared" si="3"/>
        <v>3046274</v>
      </c>
      <c r="G47">
        <v>601069</v>
      </c>
      <c r="H47">
        <v>60.9</v>
      </c>
      <c r="I47">
        <v>124100</v>
      </c>
      <c r="J47">
        <v>188200</v>
      </c>
      <c r="K47" s="3" t="s">
        <v>208</v>
      </c>
      <c r="L47">
        <v>961900</v>
      </c>
      <c r="M47">
        <v>588900</v>
      </c>
      <c r="N47">
        <v>173000</v>
      </c>
      <c r="O47" s="16">
        <f t="shared" si="2"/>
        <v>761900</v>
      </c>
      <c r="P47">
        <v>190300</v>
      </c>
      <c r="Q47">
        <v>41900</v>
      </c>
      <c r="R47">
        <v>43800</v>
      </c>
      <c r="S47">
        <v>37.7</v>
      </c>
    </row>
    <row r="48" spans="1:19" ht="12.75">
      <c r="A48" s="8" t="s">
        <v>51</v>
      </c>
      <c r="B48">
        <v>3567600</v>
      </c>
      <c r="C48">
        <f t="shared" si="1"/>
        <v>2755522</v>
      </c>
      <c r="D48">
        <v>2258800</v>
      </c>
      <c r="E48">
        <v>812078</v>
      </c>
      <c r="F48" s="2">
        <f t="shared" si="3"/>
        <v>3070878</v>
      </c>
      <c r="G48">
        <v>595380</v>
      </c>
      <c r="H48">
        <v>62.3</v>
      </c>
      <c r="I48">
        <v>150500</v>
      </c>
      <c r="J48">
        <v>225300</v>
      </c>
      <c r="K48" s="3" t="s">
        <v>208</v>
      </c>
      <c r="L48">
        <v>977000</v>
      </c>
      <c r="M48">
        <v>600200</v>
      </c>
      <c r="N48">
        <v>178300</v>
      </c>
      <c r="O48" s="16">
        <f t="shared" si="2"/>
        <v>778500</v>
      </c>
      <c r="P48">
        <v>191000</v>
      </c>
      <c r="Q48">
        <v>50900</v>
      </c>
      <c r="R48">
        <v>52700</v>
      </c>
      <c r="S48">
        <v>37.7</v>
      </c>
    </row>
    <row r="49" spans="1:19" ht="12.75">
      <c r="A49" s="8" t="s">
        <v>52</v>
      </c>
      <c r="B49">
        <v>3588300</v>
      </c>
      <c r="C49">
        <f t="shared" si="1"/>
        <v>2777545</v>
      </c>
      <c r="D49">
        <v>2269000</v>
      </c>
      <c r="E49">
        <v>810755</v>
      </c>
      <c r="F49" s="2">
        <f t="shared" si="3"/>
        <v>3079755</v>
      </c>
      <c r="G49">
        <v>602649</v>
      </c>
      <c r="H49">
        <v>63.3</v>
      </c>
      <c r="I49">
        <v>148800</v>
      </c>
      <c r="J49">
        <v>222400</v>
      </c>
      <c r="K49" s="3" t="s">
        <v>208</v>
      </c>
      <c r="L49">
        <v>997200</v>
      </c>
      <c r="M49">
        <v>610500</v>
      </c>
      <c r="N49">
        <v>182800</v>
      </c>
      <c r="O49" s="16">
        <f t="shared" si="2"/>
        <v>793300</v>
      </c>
      <c r="P49">
        <v>195000</v>
      </c>
      <c r="Q49">
        <v>51000</v>
      </c>
      <c r="R49">
        <v>52400</v>
      </c>
      <c r="S49">
        <v>37.7</v>
      </c>
    </row>
    <row r="50" spans="1:19" ht="12.75">
      <c r="A50" s="8" t="s">
        <v>53</v>
      </c>
      <c r="B50">
        <v>3571400</v>
      </c>
      <c r="C50">
        <f t="shared" si="1"/>
        <v>2756904</v>
      </c>
      <c r="D50">
        <v>2286500</v>
      </c>
      <c r="E50">
        <v>814496</v>
      </c>
      <c r="F50" s="2">
        <f t="shared" si="3"/>
        <v>3100996</v>
      </c>
      <c r="G50">
        <v>580217</v>
      </c>
      <c r="H50">
        <v>63</v>
      </c>
      <c r="I50">
        <v>151400</v>
      </c>
      <c r="J50">
        <v>219900</v>
      </c>
      <c r="K50" s="3" t="s">
        <v>208</v>
      </c>
      <c r="L50">
        <v>1005300</v>
      </c>
      <c r="M50">
        <v>622500</v>
      </c>
      <c r="N50">
        <v>186500</v>
      </c>
      <c r="O50" s="16">
        <f t="shared" si="2"/>
        <v>809000</v>
      </c>
      <c r="P50">
        <v>190500</v>
      </c>
      <c r="Q50">
        <v>53200</v>
      </c>
      <c r="R50">
        <v>53100</v>
      </c>
      <c r="S50">
        <v>37.5666666667</v>
      </c>
    </row>
    <row r="51" spans="1:19" ht="12.75">
      <c r="A51" s="8" t="s">
        <v>54</v>
      </c>
      <c r="B51">
        <v>3566500</v>
      </c>
      <c r="C51">
        <f t="shared" si="1"/>
        <v>2761756</v>
      </c>
      <c r="D51">
        <v>2300800</v>
      </c>
      <c r="E51">
        <v>804744</v>
      </c>
      <c r="F51" s="2">
        <f t="shared" si="3"/>
        <v>3105544</v>
      </c>
      <c r="G51">
        <v>580028</v>
      </c>
      <c r="H51">
        <v>62.1</v>
      </c>
      <c r="I51">
        <v>155000</v>
      </c>
      <c r="J51">
        <v>219200</v>
      </c>
      <c r="K51" s="3" t="s">
        <v>208</v>
      </c>
      <c r="L51">
        <v>1018200</v>
      </c>
      <c r="M51">
        <v>633700</v>
      </c>
      <c r="N51">
        <v>189100</v>
      </c>
      <c r="O51" s="16">
        <f t="shared" si="2"/>
        <v>822800</v>
      </c>
      <c r="P51">
        <v>192300</v>
      </c>
      <c r="Q51">
        <v>54700</v>
      </c>
      <c r="R51">
        <v>53500</v>
      </c>
      <c r="S51">
        <v>37.3666666667</v>
      </c>
    </row>
    <row r="52" spans="1:19" ht="12.75">
      <c r="A52" s="8" t="s">
        <v>55</v>
      </c>
      <c r="B52">
        <v>3573900</v>
      </c>
      <c r="C52">
        <f t="shared" si="1"/>
        <v>2776389</v>
      </c>
      <c r="D52">
        <v>2312000</v>
      </c>
      <c r="E52">
        <v>797511</v>
      </c>
      <c r="F52" s="2">
        <f t="shared" si="3"/>
        <v>3109511</v>
      </c>
      <c r="G52">
        <v>568697</v>
      </c>
      <c r="H52">
        <v>63</v>
      </c>
      <c r="I52">
        <v>160100</v>
      </c>
      <c r="J52">
        <v>223500</v>
      </c>
      <c r="K52" s="3" t="s">
        <v>208</v>
      </c>
      <c r="L52">
        <v>1034400</v>
      </c>
      <c r="M52">
        <v>643800</v>
      </c>
      <c r="N52">
        <v>190200</v>
      </c>
      <c r="O52" s="16">
        <f t="shared" si="2"/>
        <v>834000</v>
      </c>
      <c r="P52">
        <v>192700</v>
      </c>
      <c r="Q52">
        <v>57600</v>
      </c>
      <c r="R52">
        <v>55200</v>
      </c>
      <c r="S52">
        <v>37.1666666667</v>
      </c>
    </row>
    <row r="53" spans="1:19" ht="12.75">
      <c r="A53" s="8" t="s">
        <v>56</v>
      </c>
      <c r="B53">
        <v>3605200</v>
      </c>
      <c r="C53">
        <f t="shared" si="1"/>
        <v>2806222</v>
      </c>
      <c r="D53">
        <v>2332200</v>
      </c>
      <c r="E53">
        <v>798978</v>
      </c>
      <c r="F53" s="2">
        <f t="shared" si="3"/>
        <v>3131178</v>
      </c>
      <c r="G53">
        <v>577860</v>
      </c>
      <c r="H53">
        <v>63.7</v>
      </c>
      <c r="I53">
        <v>159900</v>
      </c>
      <c r="J53">
        <v>223000</v>
      </c>
      <c r="K53" s="3" t="s">
        <v>208</v>
      </c>
      <c r="L53">
        <v>1051900</v>
      </c>
      <c r="M53">
        <v>655800</v>
      </c>
      <c r="N53">
        <v>193700</v>
      </c>
      <c r="O53" s="16">
        <f t="shared" si="2"/>
        <v>849500</v>
      </c>
      <c r="P53">
        <v>196400</v>
      </c>
      <c r="Q53">
        <v>57300</v>
      </c>
      <c r="R53">
        <v>56400</v>
      </c>
      <c r="S53">
        <v>37.0333333333</v>
      </c>
    </row>
    <row r="54" spans="1:19" ht="12.75">
      <c r="A54" s="8" t="s">
        <v>57</v>
      </c>
      <c r="B54">
        <v>3566500</v>
      </c>
      <c r="C54">
        <f t="shared" si="1"/>
        <v>2767676</v>
      </c>
      <c r="D54">
        <v>2324900</v>
      </c>
      <c r="E54">
        <v>798824</v>
      </c>
      <c r="F54" s="2">
        <f t="shared" si="3"/>
        <v>3123724</v>
      </c>
      <c r="G54">
        <v>577851</v>
      </c>
      <c r="H54">
        <v>63.1</v>
      </c>
      <c r="I54">
        <v>162100</v>
      </c>
      <c r="J54">
        <v>226500</v>
      </c>
      <c r="K54" s="3" t="s">
        <v>208</v>
      </c>
      <c r="L54">
        <v>1054200</v>
      </c>
      <c r="M54">
        <v>662500</v>
      </c>
      <c r="N54">
        <v>196200</v>
      </c>
      <c r="O54" s="16">
        <f t="shared" si="2"/>
        <v>858700</v>
      </c>
      <c r="P54">
        <v>199000</v>
      </c>
      <c r="Q54">
        <v>58300</v>
      </c>
      <c r="R54">
        <v>57900</v>
      </c>
      <c r="S54">
        <v>36.9</v>
      </c>
    </row>
    <row r="55" spans="1:19" ht="12.75">
      <c r="A55" s="8" t="s">
        <v>58</v>
      </c>
      <c r="B55">
        <v>3666100</v>
      </c>
      <c r="C55">
        <f t="shared" si="1"/>
        <v>2867673</v>
      </c>
      <c r="D55">
        <v>2369800</v>
      </c>
      <c r="E55">
        <v>798427</v>
      </c>
      <c r="F55" s="2">
        <f t="shared" si="3"/>
        <v>3168227</v>
      </c>
      <c r="G55">
        <v>579724</v>
      </c>
      <c r="H55">
        <v>62</v>
      </c>
      <c r="I55">
        <v>160700</v>
      </c>
      <c r="J55">
        <v>223800</v>
      </c>
      <c r="K55" s="3" t="s">
        <v>208</v>
      </c>
      <c r="L55">
        <v>1099900</v>
      </c>
      <c r="M55">
        <v>681700</v>
      </c>
      <c r="N55">
        <v>202100</v>
      </c>
      <c r="O55" s="16">
        <f t="shared" si="2"/>
        <v>883800</v>
      </c>
      <c r="P55">
        <v>203000</v>
      </c>
      <c r="Q55">
        <v>59500</v>
      </c>
      <c r="R55">
        <v>58700</v>
      </c>
      <c r="S55">
        <v>36.9</v>
      </c>
    </row>
    <row r="56" spans="1:19" ht="12.75">
      <c r="A56" s="8" t="s">
        <v>59</v>
      </c>
      <c r="B56">
        <v>3686200</v>
      </c>
      <c r="C56">
        <f t="shared" si="1"/>
        <v>2888341</v>
      </c>
      <c r="D56">
        <v>2391400</v>
      </c>
      <c r="E56">
        <v>797859</v>
      </c>
      <c r="F56" s="2">
        <f t="shared" si="3"/>
        <v>3189259</v>
      </c>
      <c r="G56">
        <v>596230</v>
      </c>
      <c r="H56">
        <v>63.3</v>
      </c>
      <c r="I56">
        <v>160600</v>
      </c>
      <c r="J56">
        <v>240700</v>
      </c>
      <c r="K56" s="3" t="s">
        <v>208</v>
      </c>
      <c r="L56">
        <v>1120600</v>
      </c>
      <c r="M56">
        <v>695700</v>
      </c>
      <c r="N56">
        <v>205700</v>
      </c>
      <c r="O56" s="16">
        <f t="shared" si="2"/>
        <v>901400</v>
      </c>
      <c r="P56">
        <v>212000</v>
      </c>
      <c r="Q56">
        <v>59500</v>
      </c>
      <c r="R56">
        <v>63300</v>
      </c>
      <c r="S56">
        <v>36.9</v>
      </c>
    </row>
    <row r="57" spans="1:19" ht="12.75">
      <c r="A57" s="8" t="s">
        <v>60</v>
      </c>
      <c r="B57">
        <v>3714500</v>
      </c>
      <c r="C57">
        <f t="shared" si="1"/>
        <v>2916532</v>
      </c>
      <c r="D57">
        <v>2409800</v>
      </c>
      <c r="E57">
        <v>797968</v>
      </c>
      <c r="F57" s="2">
        <f t="shared" si="3"/>
        <v>3207768</v>
      </c>
      <c r="G57">
        <v>602417</v>
      </c>
      <c r="H57">
        <v>64.4</v>
      </c>
      <c r="I57">
        <v>169400</v>
      </c>
      <c r="J57">
        <v>246000</v>
      </c>
      <c r="K57" s="3" t="s">
        <v>208</v>
      </c>
      <c r="L57">
        <v>1140800</v>
      </c>
      <c r="M57">
        <v>708000</v>
      </c>
      <c r="N57">
        <v>208900</v>
      </c>
      <c r="O57" s="16">
        <f t="shared" si="2"/>
        <v>916900</v>
      </c>
      <c r="P57">
        <v>216800</v>
      </c>
      <c r="Q57">
        <v>62400</v>
      </c>
      <c r="R57">
        <v>65500</v>
      </c>
      <c r="S57">
        <v>36.7333333333</v>
      </c>
    </row>
    <row r="58" spans="1:19" ht="12.75">
      <c r="A58" s="8" t="s">
        <v>61</v>
      </c>
      <c r="B58">
        <v>3723800</v>
      </c>
      <c r="C58">
        <f t="shared" si="1"/>
        <v>2928132</v>
      </c>
      <c r="D58">
        <v>2449800</v>
      </c>
      <c r="E58">
        <v>795668</v>
      </c>
      <c r="F58" s="2">
        <f t="shared" si="3"/>
        <v>3245468</v>
      </c>
      <c r="G58">
        <v>615176</v>
      </c>
      <c r="H58">
        <v>64.4</v>
      </c>
      <c r="I58">
        <v>151000</v>
      </c>
      <c r="J58">
        <v>229300</v>
      </c>
      <c r="K58" s="3" t="s">
        <v>208</v>
      </c>
      <c r="L58">
        <v>1153100</v>
      </c>
      <c r="M58">
        <v>724300</v>
      </c>
      <c r="N58">
        <v>211300</v>
      </c>
      <c r="O58" s="16">
        <f t="shared" si="2"/>
        <v>935600</v>
      </c>
      <c r="P58">
        <v>223700</v>
      </c>
      <c r="Q58">
        <v>56000</v>
      </c>
      <c r="R58">
        <v>61900</v>
      </c>
      <c r="S58">
        <v>36.9666666667</v>
      </c>
    </row>
    <row r="59" spans="1:19" ht="12.75">
      <c r="A59" s="8" t="s">
        <v>62</v>
      </c>
      <c r="B59">
        <v>3796900</v>
      </c>
      <c r="C59">
        <f t="shared" si="1"/>
        <v>2994351</v>
      </c>
      <c r="D59">
        <v>2482200</v>
      </c>
      <c r="E59">
        <v>802549</v>
      </c>
      <c r="F59" s="2">
        <f t="shared" si="3"/>
        <v>3284749</v>
      </c>
      <c r="G59">
        <v>641116</v>
      </c>
      <c r="H59">
        <v>64</v>
      </c>
      <c r="I59">
        <v>168800</v>
      </c>
      <c r="J59">
        <v>262800</v>
      </c>
      <c r="K59" s="3" t="s">
        <v>208</v>
      </c>
      <c r="L59">
        <v>1192500</v>
      </c>
      <c r="M59">
        <v>741700</v>
      </c>
      <c r="N59">
        <v>220000</v>
      </c>
      <c r="O59" s="16">
        <f t="shared" si="2"/>
        <v>961700</v>
      </c>
      <c r="P59">
        <v>236300</v>
      </c>
      <c r="Q59">
        <v>63500</v>
      </c>
      <c r="R59">
        <v>72200</v>
      </c>
      <c r="S59">
        <v>36.9666666667</v>
      </c>
    </row>
    <row r="60" spans="1:19" ht="12.75">
      <c r="A60" s="8" t="s">
        <v>63</v>
      </c>
      <c r="B60">
        <v>3883800</v>
      </c>
      <c r="C60">
        <f t="shared" si="1"/>
        <v>3077144</v>
      </c>
      <c r="D60">
        <v>2527500</v>
      </c>
      <c r="E60">
        <v>806656</v>
      </c>
      <c r="F60" s="2">
        <f t="shared" si="3"/>
        <v>3334156</v>
      </c>
      <c r="G60">
        <v>648144</v>
      </c>
      <c r="H60">
        <v>65.6</v>
      </c>
      <c r="I60">
        <v>166400</v>
      </c>
      <c r="J60">
        <v>253400</v>
      </c>
      <c r="K60" s="3" t="s">
        <v>208</v>
      </c>
      <c r="L60">
        <v>1227500</v>
      </c>
      <c r="M60">
        <v>759900</v>
      </c>
      <c r="N60">
        <v>223500</v>
      </c>
      <c r="O60" s="16">
        <f t="shared" si="2"/>
        <v>983400</v>
      </c>
      <c r="P60">
        <v>240400</v>
      </c>
      <c r="Q60">
        <v>63100</v>
      </c>
      <c r="R60">
        <v>71400</v>
      </c>
      <c r="S60">
        <v>37</v>
      </c>
    </row>
    <row r="61" spans="1:19" ht="12.75">
      <c r="A61" s="8" t="s">
        <v>64</v>
      </c>
      <c r="B61">
        <v>3922300</v>
      </c>
      <c r="C61">
        <f t="shared" si="1"/>
        <v>3127505</v>
      </c>
      <c r="D61">
        <v>2565900</v>
      </c>
      <c r="E61">
        <v>794795</v>
      </c>
      <c r="F61" s="2">
        <f t="shared" si="3"/>
        <v>3360695</v>
      </c>
      <c r="G61">
        <v>651942</v>
      </c>
      <c r="H61">
        <v>66.8</v>
      </c>
      <c r="I61">
        <v>173800</v>
      </c>
      <c r="J61">
        <v>258700</v>
      </c>
      <c r="K61" s="3" t="s">
        <v>208</v>
      </c>
      <c r="L61">
        <v>1252000</v>
      </c>
      <c r="M61">
        <v>778200</v>
      </c>
      <c r="N61">
        <v>223600</v>
      </c>
      <c r="O61" s="16">
        <f t="shared" si="2"/>
        <v>1001800</v>
      </c>
      <c r="P61">
        <v>244500</v>
      </c>
      <c r="Q61">
        <v>66200</v>
      </c>
      <c r="R61">
        <v>74100</v>
      </c>
      <c r="S61">
        <v>36.9333333333</v>
      </c>
    </row>
    <row r="62" spans="1:19" ht="12.75">
      <c r="A62" s="8" t="s">
        <v>65</v>
      </c>
      <c r="B62">
        <v>3990500</v>
      </c>
      <c r="C62">
        <f t="shared" si="1"/>
        <v>3196211</v>
      </c>
      <c r="D62">
        <v>2626300</v>
      </c>
      <c r="E62">
        <v>794289</v>
      </c>
      <c r="F62" s="2">
        <f t="shared" si="3"/>
        <v>3420589</v>
      </c>
      <c r="G62">
        <v>678499</v>
      </c>
      <c r="H62">
        <v>66.7</v>
      </c>
      <c r="I62">
        <v>184900</v>
      </c>
      <c r="J62">
        <v>270300</v>
      </c>
      <c r="K62" s="3" t="s">
        <v>208</v>
      </c>
      <c r="L62">
        <v>1289700</v>
      </c>
      <c r="M62">
        <v>803100</v>
      </c>
      <c r="N62">
        <v>227900</v>
      </c>
      <c r="O62" s="16">
        <f t="shared" si="2"/>
        <v>1031000</v>
      </c>
      <c r="P62">
        <v>258200</v>
      </c>
      <c r="Q62">
        <v>72100</v>
      </c>
      <c r="R62">
        <v>79200</v>
      </c>
      <c r="S62">
        <v>36.9666666667</v>
      </c>
    </row>
    <row r="63" spans="1:19" ht="12.75">
      <c r="A63" s="8" t="s">
        <v>66</v>
      </c>
      <c r="B63">
        <v>4092300</v>
      </c>
      <c r="C63">
        <f t="shared" si="1"/>
        <v>3298040</v>
      </c>
      <c r="D63">
        <v>2674200</v>
      </c>
      <c r="E63">
        <v>794260</v>
      </c>
      <c r="F63" s="2">
        <f t="shared" si="3"/>
        <v>3468460</v>
      </c>
      <c r="G63">
        <v>706059</v>
      </c>
      <c r="H63">
        <v>66</v>
      </c>
      <c r="I63">
        <v>201800</v>
      </c>
      <c r="J63">
        <v>282800</v>
      </c>
      <c r="K63" s="2">
        <v>104.113333333</v>
      </c>
      <c r="L63">
        <v>1338400</v>
      </c>
      <c r="M63">
        <v>827900</v>
      </c>
      <c r="N63">
        <v>232800</v>
      </c>
      <c r="O63" s="16">
        <f t="shared" si="2"/>
        <v>1060700</v>
      </c>
      <c r="P63">
        <v>271500</v>
      </c>
      <c r="Q63">
        <v>81000</v>
      </c>
      <c r="R63">
        <v>85400</v>
      </c>
      <c r="S63">
        <v>36.9666666667</v>
      </c>
    </row>
    <row r="64" spans="1:19" ht="12.75">
      <c r="A64" s="8" t="s">
        <v>67</v>
      </c>
      <c r="B64">
        <v>4133300</v>
      </c>
      <c r="C64">
        <f t="shared" si="1"/>
        <v>3337985</v>
      </c>
      <c r="D64">
        <v>2671400</v>
      </c>
      <c r="E64">
        <v>795315</v>
      </c>
      <c r="F64" s="2">
        <f t="shared" si="3"/>
        <v>3466715</v>
      </c>
      <c r="G64">
        <v>707614</v>
      </c>
      <c r="H64">
        <v>67.9</v>
      </c>
      <c r="I64">
        <v>210500</v>
      </c>
      <c r="J64">
        <v>274700</v>
      </c>
      <c r="K64" s="2">
        <v>99.28</v>
      </c>
      <c r="L64">
        <v>1374400</v>
      </c>
      <c r="M64">
        <v>843100</v>
      </c>
      <c r="N64">
        <v>237200</v>
      </c>
      <c r="O64" s="16">
        <f t="shared" si="2"/>
        <v>1080300</v>
      </c>
      <c r="P64">
        <v>277000</v>
      </c>
      <c r="Q64">
        <v>88300</v>
      </c>
      <c r="R64">
        <v>89500</v>
      </c>
      <c r="S64">
        <v>37.0333333333</v>
      </c>
    </row>
    <row r="65" spans="1:19" ht="12.75">
      <c r="A65" s="8" t="s">
        <v>68</v>
      </c>
      <c r="B65">
        <v>4117000</v>
      </c>
      <c r="C65">
        <f t="shared" si="1"/>
        <v>3328560</v>
      </c>
      <c r="D65">
        <v>2682500</v>
      </c>
      <c r="E65">
        <v>788440</v>
      </c>
      <c r="F65" s="2">
        <f t="shared" si="3"/>
        <v>3470940</v>
      </c>
      <c r="G65">
        <v>700610</v>
      </c>
      <c r="H65">
        <v>69.2</v>
      </c>
      <c r="I65">
        <v>212400</v>
      </c>
      <c r="J65">
        <v>267100</v>
      </c>
      <c r="K65" s="2">
        <v>96.7133333333</v>
      </c>
      <c r="L65">
        <v>1394100</v>
      </c>
      <c r="M65">
        <v>861900</v>
      </c>
      <c r="N65">
        <v>239100</v>
      </c>
      <c r="O65" s="16">
        <f t="shared" si="2"/>
        <v>1101000</v>
      </c>
      <c r="P65">
        <v>280200</v>
      </c>
      <c r="Q65">
        <v>94300</v>
      </c>
      <c r="R65">
        <v>91100</v>
      </c>
      <c r="S65">
        <v>36.9333333333</v>
      </c>
    </row>
    <row r="66" spans="1:19" ht="12.75">
      <c r="A66" s="8" t="s">
        <v>69</v>
      </c>
      <c r="B66">
        <v>4151100</v>
      </c>
      <c r="C66">
        <f t="shared" si="1"/>
        <v>3358536</v>
      </c>
      <c r="D66">
        <v>2675600</v>
      </c>
      <c r="E66">
        <v>792564</v>
      </c>
      <c r="F66" s="2">
        <f t="shared" si="3"/>
        <v>3468164</v>
      </c>
      <c r="G66">
        <v>699274</v>
      </c>
      <c r="H66">
        <v>69.3</v>
      </c>
      <c r="I66">
        <v>221100</v>
      </c>
      <c r="J66">
        <v>269100</v>
      </c>
      <c r="K66" s="2">
        <v>98.9566666667</v>
      </c>
      <c r="L66">
        <v>1435300</v>
      </c>
      <c r="M66">
        <v>877200</v>
      </c>
      <c r="N66">
        <v>244900</v>
      </c>
      <c r="O66" s="16">
        <f t="shared" si="2"/>
        <v>1122100</v>
      </c>
      <c r="P66">
        <v>283500</v>
      </c>
      <c r="Q66">
        <v>103400</v>
      </c>
      <c r="R66">
        <v>98700</v>
      </c>
      <c r="S66">
        <v>36.8666666667</v>
      </c>
    </row>
    <row r="67" spans="1:19" ht="12.75">
      <c r="A67" s="8" t="s">
        <v>70</v>
      </c>
      <c r="B67">
        <v>4119300</v>
      </c>
      <c r="C67">
        <f t="shared" si="1"/>
        <v>3313899</v>
      </c>
      <c r="D67">
        <v>2652400</v>
      </c>
      <c r="E67">
        <v>805401</v>
      </c>
      <c r="F67" s="2">
        <f t="shared" si="3"/>
        <v>3457801</v>
      </c>
      <c r="G67">
        <v>685358</v>
      </c>
      <c r="H67">
        <v>68.2</v>
      </c>
      <c r="I67">
        <v>228600</v>
      </c>
      <c r="J67">
        <v>260000</v>
      </c>
      <c r="K67" s="2">
        <v>100.933333333</v>
      </c>
      <c r="L67">
        <v>1450000</v>
      </c>
      <c r="M67">
        <v>895400</v>
      </c>
      <c r="N67">
        <v>253700</v>
      </c>
      <c r="O67" s="16">
        <f t="shared" si="2"/>
        <v>1149100</v>
      </c>
      <c r="P67">
        <v>284100</v>
      </c>
      <c r="Q67">
        <v>114600</v>
      </c>
      <c r="R67">
        <v>110300</v>
      </c>
      <c r="S67">
        <v>36.7333333333</v>
      </c>
    </row>
    <row r="68" spans="1:19" ht="12.75">
      <c r="A68" s="8" t="s">
        <v>71</v>
      </c>
      <c r="B68">
        <v>4130400</v>
      </c>
      <c r="C68">
        <f t="shared" si="1"/>
        <v>3326654</v>
      </c>
      <c r="D68">
        <v>2662000</v>
      </c>
      <c r="E68">
        <v>803746</v>
      </c>
      <c r="F68" s="2">
        <f t="shared" si="3"/>
        <v>3465746</v>
      </c>
      <c r="G68">
        <v>684544</v>
      </c>
      <c r="H68">
        <v>69.6</v>
      </c>
      <c r="I68">
        <v>238400</v>
      </c>
      <c r="J68">
        <v>273800</v>
      </c>
      <c r="K68" s="2">
        <v>96.3566666667</v>
      </c>
      <c r="L68">
        <v>1487600</v>
      </c>
      <c r="M68">
        <v>923600</v>
      </c>
      <c r="N68">
        <v>259100</v>
      </c>
      <c r="O68" s="16">
        <f t="shared" si="2"/>
        <v>1182700</v>
      </c>
      <c r="P68">
        <v>293200</v>
      </c>
      <c r="Q68">
        <v>123800</v>
      </c>
      <c r="R68">
        <v>129400</v>
      </c>
      <c r="S68">
        <v>36.5666666667</v>
      </c>
    </row>
    <row r="69" spans="1:19" ht="12.75">
      <c r="A69" s="8" t="s">
        <v>72</v>
      </c>
      <c r="B69">
        <v>4084500</v>
      </c>
      <c r="C69">
        <f t="shared" si="1"/>
        <v>3276239</v>
      </c>
      <c r="D69">
        <v>2672200</v>
      </c>
      <c r="E69">
        <v>808261</v>
      </c>
      <c r="F69" s="2">
        <f t="shared" si="3"/>
        <v>3480461</v>
      </c>
      <c r="G69">
        <v>668926</v>
      </c>
      <c r="H69">
        <v>70.6</v>
      </c>
      <c r="I69">
        <v>226700</v>
      </c>
      <c r="J69">
        <v>269000</v>
      </c>
      <c r="K69" s="2">
        <v>99.0366666667</v>
      </c>
      <c r="L69">
        <v>1514800</v>
      </c>
      <c r="M69">
        <v>951400</v>
      </c>
      <c r="N69">
        <v>268300</v>
      </c>
      <c r="O69" s="16">
        <f t="shared" si="2"/>
        <v>1219700</v>
      </c>
      <c r="P69">
        <v>298500</v>
      </c>
      <c r="Q69">
        <v>124500</v>
      </c>
      <c r="R69">
        <v>133600</v>
      </c>
      <c r="S69">
        <v>36.5666666667</v>
      </c>
    </row>
    <row r="70" spans="1:19" ht="12.75">
      <c r="A70" s="8" t="s">
        <v>73</v>
      </c>
      <c r="B70">
        <v>4062000</v>
      </c>
      <c r="C70">
        <f t="shared" si="1"/>
        <v>3248358</v>
      </c>
      <c r="D70">
        <v>2628400</v>
      </c>
      <c r="E70">
        <v>813642</v>
      </c>
      <c r="F70" s="2">
        <f t="shared" si="3"/>
        <v>3442042</v>
      </c>
      <c r="G70">
        <v>636900</v>
      </c>
      <c r="H70">
        <v>69.6</v>
      </c>
      <c r="I70">
        <v>232600</v>
      </c>
      <c r="J70">
        <v>266300</v>
      </c>
      <c r="K70" s="2">
        <v>98.4166666667</v>
      </c>
      <c r="L70">
        <v>1551600</v>
      </c>
      <c r="M70">
        <v>959200</v>
      </c>
      <c r="N70">
        <v>278600</v>
      </c>
      <c r="O70" s="16">
        <f t="shared" si="2"/>
        <v>1237800</v>
      </c>
      <c r="P70">
        <v>295500</v>
      </c>
      <c r="Q70">
        <v>134400</v>
      </c>
      <c r="R70">
        <v>136600</v>
      </c>
      <c r="S70">
        <v>36.2333333333</v>
      </c>
    </row>
    <row r="71" spans="1:19" ht="12.75">
      <c r="A71" s="8" t="s">
        <v>74</v>
      </c>
      <c r="B71">
        <v>4010000</v>
      </c>
      <c r="C71">
        <f t="shared" si="1"/>
        <v>3191949</v>
      </c>
      <c r="D71">
        <v>2648800</v>
      </c>
      <c r="E71">
        <v>818051</v>
      </c>
      <c r="F71" s="2">
        <f t="shared" si="3"/>
        <v>3466851</v>
      </c>
      <c r="G71">
        <v>613068</v>
      </c>
      <c r="H71">
        <v>67.1</v>
      </c>
      <c r="I71">
        <v>232200</v>
      </c>
      <c r="J71">
        <v>239600</v>
      </c>
      <c r="K71" s="2">
        <v>94.98</v>
      </c>
      <c r="L71">
        <v>1567200</v>
      </c>
      <c r="M71">
        <v>984400</v>
      </c>
      <c r="N71">
        <v>286100</v>
      </c>
      <c r="O71" s="16">
        <f t="shared" si="2"/>
        <v>1270500</v>
      </c>
      <c r="P71">
        <v>293500</v>
      </c>
      <c r="Q71">
        <v>138000</v>
      </c>
      <c r="R71">
        <v>124900</v>
      </c>
      <c r="S71">
        <v>35.9333333333</v>
      </c>
    </row>
    <row r="72" spans="1:19" ht="12.75">
      <c r="A72" s="8" t="s">
        <v>75</v>
      </c>
      <c r="B72">
        <v>4045200</v>
      </c>
      <c r="C72">
        <f aca="true" t="shared" si="4" ref="C72:C135">+B72-E72</f>
        <v>3220248</v>
      </c>
      <c r="D72">
        <v>2695400</v>
      </c>
      <c r="E72">
        <v>824952</v>
      </c>
      <c r="F72" s="2">
        <f t="shared" si="3"/>
        <v>3520352</v>
      </c>
      <c r="G72">
        <v>599285</v>
      </c>
      <c r="H72">
        <v>68.4</v>
      </c>
      <c r="I72">
        <v>222700</v>
      </c>
      <c r="J72">
        <v>220400</v>
      </c>
      <c r="K72" s="2">
        <v>94.2233333333</v>
      </c>
      <c r="L72">
        <v>1603100</v>
      </c>
      <c r="M72">
        <v>1013700</v>
      </c>
      <c r="N72">
        <v>294100</v>
      </c>
      <c r="O72" s="16">
        <f aca="true" t="shared" si="5" ref="O72:O135">+M72+N72</f>
        <v>1307800</v>
      </c>
      <c r="P72">
        <v>292800</v>
      </c>
      <c r="Q72">
        <v>131800</v>
      </c>
      <c r="R72">
        <v>115200</v>
      </c>
      <c r="S72">
        <v>35.9333333333</v>
      </c>
    </row>
    <row r="73" spans="1:19" ht="12.75">
      <c r="A73" s="8" t="s">
        <v>76</v>
      </c>
      <c r="B73">
        <v>4115400</v>
      </c>
      <c r="C73">
        <f t="shared" si="4"/>
        <v>3290853</v>
      </c>
      <c r="D73">
        <v>2734700</v>
      </c>
      <c r="E73">
        <v>824547</v>
      </c>
      <c r="F73" s="2">
        <f t="shared" si="3"/>
        <v>3559247</v>
      </c>
      <c r="G73">
        <v>614005</v>
      </c>
      <c r="H73">
        <v>69.9</v>
      </c>
      <c r="I73">
        <v>226500</v>
      </c>
      <c r="J73">
        <v>238700</v>
      </c>
      <c r="K73" s="2">
        <v>97.9766666667</v>
      </c>
      <c r="L73">
        <v>1659900</v>
      </c>
      <c r="M73">
        <v>1047200</v>
      </c>
      <c r="N73">
        <v>299300</v>
      </c>
      <c r="O73" s="16">
        <f t="shared" si="5"/>
        <v>1346500</v>
      </c>
      <c r="P73">
        <v>303100</v>
      </c>
      <c r="Q73">
        <v>133700</v>
      </c>
      <c r="R73">
        <v>122100</v>
      </c>
      <c r="S73">
        <v>36.1333333333</v>
      </c>
    </row>
    <row r="74" spans="1:19" ht="12.75">
      <c r="A74" s="8" t="s">
        <v>77</v>
      </c>
      <c r="B74">
        <v>4167200</v>
      </c>
      <c r="C74">
        <f t="shared" si="4"/>
        <v>3342312</v>
      </c>
      <c r="D74">
        <v>2764600</v>
      </c>
      <c r="E74">
        <v>824888</v>
      </c>
      <c r="F74" s="2">
        <f t="shared" si="3"/>
        <v>3589488</v>
      </c>
      <c r="G74">
        <v>628746</v>
      </c>
      <c r="H74">
        <v>69.5</v>
      </c>
      <c r="I74">
        <v>238700</v>
      </c>
      <c r="J74">
        <v>251500</v>
      </c>
      <c r="K74" s="2">
        <v>98.2033333333</v>
      </c>
      <c r="L74">
        <v>1710500</v>
      </c>
      <c r="M74">
        <v>1076000</v>
      </c>
      <c r="N74">
        <v>306600</v>
      </c>
      <c r="O74" s="16">
        <f t="shared" si="5"/>
        <v>1382600</v>
      </c>
      <c r="P74">
        <v>314600</v>
      </c>
      <c r="Q74">
        <v>141700</v>
      </c>
      <c r="R74">
        <v>128700</v>
      </c>
      <c r="S74">
        <v>36.2333333333</v>
      </c>
    </row>
    <row r="75" spans="1:19" ht="12.75">
      <c r="A75" s="8" t="s">
        <v>78</v>
      </c>
      <c r="B75">
        <v>4266100</v>
      </c>
      <c r="C75">
        <f t="shared" si="4"/>
        <v>3443528</v>
      </c>
      <c r="D75">
        <v>2824700</v>
      </c>
      <c r="E75">
        <v>822572</v>
      </c>
      <c r="F75" s="2">
        <f t="shared" si="3"/>
        <v>3647272</v>
      </c>
      <c r="G75">
        <v>653670</v>
      </c>
      <c r="H75">
        <v>68.9</v>
      </c>
      <c r="I75">
        <v>237900</v>
      </c>
      <c r="J75">
        <v>267200</v>
      </c>
      <c r="K75" s="2">
        <v>96.8866666667</v>
      </c>
      <c r="L75">
        <v>1770300</v>
      </c>
      <c r="M75">
        <v>1111100</v>
      </c>
      <c r="N75">
        <v>309900</v>
      </c>
      <c r="O75" s="16">
        <f t="shared" si="5"/>
        <v>1421000</v>
      </c>
      <c r="P75">
        <v>330300</v>
      </c>
      <c r="Q75">
        <v>143100</v>
      </c>
      <c r="R75">
        <v>138900</v>
      </c>
      <c r="S75">
        <v>36.2333333333</v>
      </c>
    </row>
    <row r="76" spans="1:19" ht="12.75">
      <c r="A76" s="8" t="s">
        <v>79</v>
      </c>
      <c r="B76">
        <v>4301500</v>
      </c>
      <c r="C76">
        <f t="shared" si="4"/>
        <v>3475134</v>
      </c>
      <c r="D76">
        <v>2850900</v>
      </c>
      <c r="E76">
        <v>826366</v>
      </c>
      <c r="F76" s="2">
        <f t="shared" si="3"/>
        <v>3677266</v>
      </c>
      <c r="G76">
        <v>652245</v>
      </c>
      <c r="H76">
        <v>71</v>
      </c>
      <c r="I76">
        <v>240100</v>
      </c>
      <c r="J76">
        <v>278800</v>
      </c>
      <c r="K76" s="2">
        <v>96.7433333333</v>
      </c>
      <c r="L76">
        <v>1803100</v>
      </c>
      <c r="M76">
        <v>1131100</v>
      </c>
      <c r="N76">
        <v>315700</v>
      </c>
      <c r="O76" s="16">
        <f t="shared" si="5"/>
        <v>1446800</v>
      </c>
      <c r="P76">
        <v>334900</v>
      </c>
      <c r="Q76">
        <v>146000</v>
      </c>
      <c r="R76">
        <v>147100</v>
      </c>
      <c r="S76">
        <v>36.1666666667</v>
      </c>
    </row>
    <row r="77" spans="1:19" ht="12.75">
      <c r="A77" s="8" t="s">
        <v>80</v>
      </c>
      <c r="B77">
        <v>4321900</v>
      </c>
      <c r="C77">
        <f t="shared" si="4"/>
        <v>3497589</v>
      </c>
      <c r="D77">
        <v>2880300</v>
      </c>
      <c r="E77">
        <v>824311</v>
      </c>
      <c r="F77" s="2">
        <f t="shared" si="3"/>
        <v>3704611</v>
      </c>
      <c r="G77">
        <v>655526</v>
      </c>
      <c r="H77">
        <v>72.3</v>
      </c>
      <c r="I77">
        <v>246800</v>
      </c>
      <c r="J77">
        <v>290200</v>
      </c>
      <c r="K77" s="2">
        <v>96.2866666667</v>
      </c>
      <c r="L77">
        <v>1837000</v>
      </c>
      <c r="M77">
        <v>1160800</v>
      </c>
      <c r="N77">
        <v>319200</v>
      </c>
      <c r="O77" s="16">
        <f t="shared" si="5"/>
        <v>1480000</v>
      </c>
      <c r="P77">
        <v>341100</v>
      </c>
      <c r="Q77">
        <v>150900</v>
      </c>
      <c r="R77">
        <v>155800</v>
      </c>
      <c r="S77">
        <v>36.1</v>
      </c>
    </row>
    <row r="78" spans="1:19" ht="12.75">
      <c r="A78" s="8" t="s">
        <v>81</v>
      </c>
      <c r="B78">
        <v>4357400</v>
      </c>
      <c r="C78">
        <f t="shared" si="4"/>
        <v>3528643</v>
      </c>
      <c r="D78">
        <v>2919600</v>
      </c>
      <c r="E78">
        <v>828757</v>
      </c>
      <c r="F78" s="2">
        <f t="shared" si="3"/>
        <v>3748357</v>
      </c>
      <c r="G78">
        <v>679024</v>
      </c>
      <c r="H78">
        <v>72</v>
      </c>
      <c r="I78">
        <v>249700</v>
      </c>
      <c r="J78">
        <v>299800</v>
      </c>
      <c r="K78" s="2">
        <v>95.6366666667</v>
      </c>
      <c r="L78">
        <v>1885300</v>
      </c>
      <c r="M78">
        <v>1196100</v>
      </c>
      <c r="N78">
        <v>327400</v>
      </c>
      <c r="O78" s="16">
        <f t="shared" si="5"/>
        <v>1523500</v>
      </c>
      <c r="P78">
        <v>358600</v>
      </c>
      <c r="Q78">
        <v>155400</v>
      </c>
      <c r="R78">
        <v>162700</v>
      </c>
      <c r="S78">
        <v>36</v>
      </c>
    </row>
    <row r="79" spans="1:19" ht="12.75">
      <c r="A79" s="8" t="s">
        <v>82</v>
      </c>
      <c r="B79">
        <v>4410500</v>
      </c>
      <c r="C79">
        <f t="shared" si="4"/>
        <v>3578806</v>
      </c>
      <c r="D79">
        <v>2954700</v>
      </c>
      <c r="E79">
        <v>831694</v>
      </c>
      <c r="F79" s="2">
        <f t="shared" si="3"/>
        <v>3786394</v>
      </c>
      <c r="G79">
        <v>702650</v>
      </c>
      <c r="H79">
        <v>71.1</v>
      </c>
      <c r="I79">
        <v>245900</v>
      </c>
      <c r="J79">
        <v>313900</v>
      </c>
      <c r="K79" s="2">
        <v>95.3866666667</v>
      </c>
      <c r="L79">
        <v>1939100</v>
      </c>
      <c r="M79">
        <v>1231600</v>
      </c>
      <c r="N79">
        <v>335500</v>
      </c>
      <c r="O79" s="16">
        <f t="shared" si="5"/>
        <v>1567100</v>
      </c>
      <c r="P79">
        <v>378800</v>
      </c>
      <c r="Q79">
        <v>154800</v>
      </c>
      <c r="R79">
        <v>176400</v>
      </c>
      <c r="S79">
        <v>35.9666666667</v>
      </c>
    </row>
    <row r="80" spans="1:19" ht="12.75">
      <c r="A80" s="8" t="s">
        <v>83</v>
      </c>
      <c r="B80">
        <v>4489800</v>
      </c>
      <c r="C80">
        <f t="shared" si="4"/>
        <v>3651290</v>
      </c>
      <c r="D80">
        <v>2970500</v>
      </c>
      <c r="E80">
        <v>838510</v>
      </c>
      <c r="F80" s="2">
        <f aca="true" t="shared" si="6" ref="F80:F143">+D80+E80</f>
        <v>3809010</v>
      </c>
      <c r="G80">
        <v>737780</v>
      </c>
      <c r="H80">
        <v>73.5</v>
      </c>
      <c r="I80">
        <v>252500</v>
      </c>
      <c r="J80">
        <v>316800</v>
      </c>
      <c r="K80" s="2">
        <v>94.7</v>
      </c>
      <c r="L80">
        <v>2006600</v>
      </c>
      <c r="M80">
        <v>1260300</v>
      </c>
      <c r="N80">
        <v>344000</v>
      </c>
      <c r="O80" s="16">
        <f t="shared" si="5"/>
        <v>1604300</v>
      </c>
      <c r="P80">
        <v>404700</v>
      </c>
      <c r="Q80">
        <v>161300</v>
      </c>
      <c r="R80">
        <v>183000</v>
      </c>
      <c r="S80">
        <v>36.0333333333</v>
      </c>
    </row>
    <row r="81" spans="1:19" ht="12.75">
      <c r="A81" s="8" t="s">
        <v>84</v>
      </c>
      <c r="B81">
        <v>4570600</v>
      </c>
      <c r="C81">
        <f t="shared" si="4"/>
        <v>3726128</v>
      </c>
      <c r="D81">
        <v>2999100</v>
      </c>
      <c r="E81">
        <v>844472</v>
      </c>
      <c r="F81" s="2">
        <f t="shared" si="6"/>
        <v>3843572</v>
      </c>
      <c r="G81">
        <v>741205</v>
      </c>
      <c r="H81">
        <v>74.9</v>
      </c>
      <c r="I81">
        <v>254500</v>
      </c>
      <c r="J81">
        <v>312400</v>
      </c>
      <c r="K81" s="2">
        <v>93.9266666667</v>
      </c>
      <c r="L81">
        <v>2067500</v>
      </c>
      <c r="M81">
        <v>1291900</v>
      </c>
      <c r="N81">
        <v>350900</v>
      </c>
      <c r="O81" s="16">
        <f t="shared" si="5"/>
        <v>1642800</v>
      </c>
      <c r="P81">
        <v>414900</v>
      </c>
      <c r="Q81">
        <v>161800</v>
      </c>
      <c r="R81">
        <v>182900</v>
      </c>
      <c r="S81">
        <v>36</v>
      </c>
    </row>
    <row r="82" spans="1:19" ht="12.75">
      <c r="A82" s="8" t="s">
        <v>85</v>
      </c>
      <c r="B82">
        <v>4576100</v>
      </c>
      <c r="C82">
        <f t="shared" si="4"/>
        <v>3729073</v>
      </c>
      <c r="D82">
        <v>3044000</v>
      </c>
      <c r="E82">
        <v>847027</v>
      </c>
      <c r="F82" s="2">
        <f t="shared" si="6"/>
        <v>3891027</v>
      </c>
      <c r="G82">
        <v>749340</v>
      </c>
      <c r="H82">
        <v>75.3</v>
      </c>
      <c r="I82">
        <v>246000</v>
      </c>
      <c r="J82">
        <v>316800</v>
      </c>
      <c r="K82" s="2">
        <v>91.32</v>
      </c>
      <c r="L82">
        <v>2112400</v>
      </c>
      <c r="M82">
        <v>1329900</v>
      </c>
      <c r="N82">
        <v>360900</v>
      </c>
      <c r="O82" s="16">
        <f t="shared" si="5"/>
        <v>1690800</v>
      </c>
      <c r="P82">
        <v>427800</v>
      </c>
      <c r="Q82">
        <v>157100</v>
      </c>
      <c r="R82">
        <v>187400</v>
      </c>
      <c r="S82">
        <v>35.9333333333</v>
      </c>
    </row>
    <row r="83" spans="1:19" ht="12.75">
      <c r="A83" s="8" t="s">
        <v>86</v>
      </c>
      <c r="B83">
        <v>4588900</v>
      </c>
      <c r="C83">
        <f t="shared" si="4"/>
        <v>3737106</v>
      </c>
      <c r="D83">
        <v>3060800</v>
      </c>
      <c r="E83">
        <v>851794</v>
      </c>
      <c r="F83" s="2">
        <f t="shared" si="6"/>
        <v>3912594</v>
      </c>
      <c r="G83">
        <v>752139</v>
      </c>
      <c r="H83">
        <v>74.4</v>
      </c>
      <c r="I83">
        <v>251800</v>
      </c>
      <c r="J83">
        <v>338000</v>
      </c>
      <c r="K83" s="2">
        <v>88.7166666667</v>
      </c>
      <c r="L83">
        <v>2150400</v>
      </c>
      <c r="M83">
        <v>1359800</v>
      </c>
      <c r="N83">
        <v>367300</v>
      </c>
      <c r="O83" s="16">
        <f t="shared" si="5"/>
        <v>1727100</v>
      </c>
      <c r="P83">
        <v>437300</v>
      </c>
      <c r="Q83">
        <v>164000</v>
      </c>
      <c r="R83">
        <v>203300</v>
      </c>
      <c r="S83">
        <v>35.6666666667</v>
      </c>
    </row>
    <row r="84" spans="1:19" ht="12.75">
      <c r="A84" s="8" t="s">
        <v>87</v>
      </c>
      <c r="B84">
        <v>4765700</v>
      </c>
      <c r="C84">
        <f t="shared" si="4"/>
        <v>3908908</v>
      </c>
      <c r="D84">
        <v>3127000</v>
      </c>
      <c r="E84">
        <v>856792</v>
      </c>
      <c r="F84" s="2">
        <f t="shared" si="6"/>
        <v>3983792</v>
      </c>
      <c r="G84">
        <v>812965</v>
      </c>
      <c r="H84">
        <v>76.8</v>
      </c>
      <c r="I84">
        <v>278200</v>
      </c>
      <c r="J84">
        <v>339100</v>
      </c>
      <c r="K84" s="2">
        <v>88.02</v>
      </c>
      <c r="L84">
        <v>2276600</v>
      </c>
      <c r="M84">
        <v>1419000</v>
      </c>
      <c r="N84">
        <v>374500</v>
      </c>
      <c r="O84" s="16">
        <f t="shared" si="5"/>
        <v>1793500</v>
      </c>
      <c r="P84">
        <v>482100</v>
      </c>
      <c r="Q84">
        <v>185600</v>
      </c>
      <c r="R84">
        <v>208800</v>
      </c>
      <c r="S84">
        <v>35.9333333333</v>
      </c>
    </row>
    <row r="85" spans="1:19" ht="12.75">
      <c r="A85" s="8" t="s">
        <v>88</v>
      </c>
      <c r="B85">
        <v>4811700</v>
      </c>
      <c r="C85">
        <f t="shared" si="4"/>
        <v>3951553</v>
      </c>
      <c r="D85">
        <v>3143100</v>
      </c>
      <c r="E85">
        <v>860147</v>
      </c>
      <c r="F85" s="2">
        <f t="shared" si="6"/>
        <v>4003247</v>
      </c>
      <c r="G85">
        <v>834520</v>
      </c>
      <c r="H85">
        <v>78.1</v>
      </c>
      <c r="I85">
        <v>281100</v>
      </c>
      <c r="J85">
        <v>343600</v>
      </c>
      <c r="K85" s="2">
        <v>84.3033333333</v>
      </c>
      <c r="L85">
        <v>2338500</v>
      </c>
      <c r="M85">
        <v>1452100</v>
      </c>
      <c r="N85">
        <v>381400</v>
      </c>
      <c r="O85" s="16">
        <f t="shared" si="5"/>
        <v>1833500</v>
      </c>
      <c r="P85">
        <v>504600</v>
      </c>
      <c r="Q85">
        <v>190500</v>
      </c>
      <c r="R85">
        <v>215100</v>
      </c>
      <c r="S85">
        <v>35.8333333333</v>
      </c>
    </row>
    <row r="86" spans="1:19" ht="12.75">
      <c r="A86" s="8" t="s">
        <v>89</v>
      </c>
      <c r="B86">
        <v>4876000</v>
      </c>
      <c r="C86">
        <f t="shared" si="4"/>
        <v>4011324</v>
      </c>
      <c r="D86">
        <v>3167800</v>
      </c>
      <c r="E86">
        <v>864676</v>
      </c>
      <c r="F86" s="2">
        <f t="shared" si="6"/>
        <v>4032476</v>
      </c>
      <c r="G86">
        <v>852418</v>
      </c>
      <c r="H86">
        <v>78.3</v>
      </c>
      <c r="I86">
        <v>292300</v>
      </c>
      <c r="J86">
        <v>348300</v>
      </c>
      <c r="K86" s="2">
        <v>83.9866666667</v>
      </c>
      <c r="L86">
        <v>2418000</v>
      </c>
      <c r="M86">
        <v>1490600</v>
      </c>
      <c r="N86">
        <v>390800</v>
      </c>
      <c r="O86" s="16">
        <f t="shared" si="5"/>
        <v>1881400</v>
      </c>
      <c r="P86">
        <v>525400</v>
      </c>
      <c r="Q86">
        <v>204500</v>
      </c>
      <c r="R86">
        <v>221800</v>
      </c>
      <c r="S86">
        <v>35.8333333333</v>
      </c>
    </row>
    <row r="87" spans="1:19" ht="12.75">
      <c r="A87" s="8" t="s">
        <v>90</v>
      </c>
      <c r="B87">
        <v>4888300</v>
      </c>
      <c r="C87">
        <f t="shared" si="4"/>
        <v>4018835</v>
      </c>
      <c r="D87">
        <v>3188600</v>
      </c>
      <c r="E87">
        <v>869465</v>
      </c>
      <c r="F87" s="2">
        <f t="shared" si="6"/>
        <v>4058065</v>
      </c>
      <c r="G87">
        <v>848284</v>
      </c>
      <c r="H87">
        <v>77.4</v>
      </c>
      <c r="I87">
        <v>292300</v>
      </c>
      <c r="J87">
        <v>347300</v>
      </c>
      <c r="K87" s="2">
        <v>85.9666666667</v>
      </c>
      <c r="L87">
        <v>2470900</v>
      </c>
      <c r="M87">
        <v>1531500</v>
      </c>
      <c r="N87">
        <v>401000</v>
      </c>
      <c r="O87" s="16">
        <f t="shared" si="5"/>
        <v>1932500</v>
      </c>
      <c r="P87">
        <v>533700</v>
      </c>
      <c r="Q87">
        <v>210700</v>
      </c>
      <c r="R87">
        <v>229800</v>
      </c>
      <c r="S87">
        <v>35.7333333333</v>
      </c>
    </row>
    <row r="88" spans="1:19" ht="12.75">
      <c r="A88" s="8" t="s">
        <v>91</v>
      </c>
      <c r="B88">
        <v>4891400</v>
      </c>
      <c r="C88">
        <f t="shared" si="4"/>
        <v>4020772</v>
      </c>
      <c r="D88">
        <v>3184300</v>
      </c>
      <c r="E88">
        <v>870628</v>
      </c>
      <c r="F88" s="2">
        <f t="shared" si="6"/>
        <v>4054928</v>
      </c>
      <c r="G88">
        <v>850484</v>
      </c>
      <c r="H88">
        <v>78.8</v>
      </c>
      <c r="I88">
        <v>292900</v>
      </c>
      <c r="J88">
        <v>349200</v>
      </c>
      <c r="K88" s="2">
        <v>88.4166666667</v>
      </c>
      <c r="L88">
        <v>2529300</v>
      </c>
      <c r="M88">
        <v>1566900</v>
      </c>
      <c r="N88">
        <v>409500</v>
      </c>
      <c r="O88" s="16">
        <f t="shared" si="5"/>
        <v>1976400</v>
      </c>
      <c r="P88">
        <v>548900</v>
      </c>
      <c r="Q88">
        <v>219700</v>
      </c>
      <c r="R88">
        <v>243100</v>
      </c>
      <c r="S88">
        <v>35.6</v>
      </c>
    </row>
    <row r="89" spans="1:19" ht="12.75">
      <c r="A89" s="8" t="s">
        <v>92</v>
      </c>
      <c r="B89">
        <v>4926200</v>
      </c>
      <c r="C89">
        <f t="shared" si="4"/>
        <v>4066387</v>
      </c>
      <c r="D89">
        <v>3213900</v>
      </c>
      <c r="E89">
        <v>859813</v>
      </c>
      <c r="F89" s="2">
        <f t="shared" si="6"/>
        <v>4073713</v>
      </c>
      <c r="G89">
        <v>873266</v>
      </c>
      <c r="H89">
        <v>80.2</v>
      </c>
      <c r="I89">
        <v>303100</v>
      </c>
      <c r="J89">
        <v>343900</v>
      </c>
      <c r="K89" s="2">
        <v>88.0333333333</v>
      </c>
      <c r="L89">
        <v>2601500</v>
      </c>
      <c r="M89">
        <v>1620100</v>
      </c>
      <c r="N89">
        <v>416200</v>
      </c>
      <c r="O89" s="16">
        <f t="shared" si="5"/>
        <v>2036300</v>
      </c>
      <c r="P89">
        <v>577600</v>
      </c>
      <c r="Q89">
        <v>232900</v>
      </c>
      <c r="R89">
        <v>257300</v>
      </c>
      <c r="S89">
        <v>35.7</v>
      </c>
    </row>
    <row r="90" spans="1:19" ht="12.75">
      <c r="A90" s="8" t="s">
        <v>93</v>
      </c>
      <c r="B90">
        <v>4942600</v>
      </c>
      <c r="C90">
        <f t="shared" si="4"/>
        <v>4073352</v>
      </c>
      <c r="D90">
        <v>3225700</v>
      </c>
      <c r="E90">
        <v>869248</v>
      </c>
      <c r="F90" s="2">
        <f t="shared" si="6"/>
        <v>4094948</v>
      </c>
      <c r="G90">
        <v>865582</v>
      </c>
      <c r="H90">
        <v>80.1</v>
      </c>
      <c r="I90">
        <v>321200</v>
      </c>
      <c r="J90">
        <v>351300</v>
      </c>
      <c r="K90" s="2">
        <v>90.4666666667</v>
      </c>
      <c r="L90">
        <v>2663800</v>
      </c>
      <c r="M90">
        <v>1666500</v>
      </c>
      <c r="N90">
        <v>433400</v>
      </c>
      <c r="O90" s="16">
        <f t="shared" si="5"/>
        <v>2099900</v>
      </c>
      <c r="P90">
        <v>584400</v>
      </c>
      <c r="Q90">
        <v>251500</v>
      </c>
      <c r="R90">
        <v>280500</v>
      </c>
      <c r="S90">
        <v>35.6</v>
      </c>
    </row>
    <row r="91" spans="1:19" ht="12.75">
      <c r="A91" s="8" t="s">
        <v>94</v>
      </c>
      <c r="B91">
        <v>4958900</v>
      </c>
      <c r="C91">
        <f t="shared" si="4"/>
        <v>4081802</v>
      </c>
      <c r="D91">
        <v>3222400</v>
      </c>
      <c r="E91">
        <v>877098</v>
      </c>
      <c r="F91" s="2">
        <f t="shared" si="6"/>
        <v>4099498</v>
      </c>
      <c r="G91">
        <v>862827</v>
      </c>
      <c r="H91">
        <v>78.7</v>
      </c>
      <c r="I91">
        <v>331300</v>
      </c>
      <c r="J91">
        <v>351700</v>
      </c>
      <c r="K91" s="2">
        <v>91.9033333333</v>
      </c>
      <c r="L91">
        <v>2732900</v>
      </c>
      <c r="M91">
        <v>1716000</v>
      </c>
      <c r="N91">
        <v>448100</v>
      </c>
      <c r="O91" s="16">
        <f t="shared" si="5"/>
        <v>2164100</v>
      </c>
      <c r="P91">
        <v>596100</v>
      </c>
      <c r="Q91">
        <v>267100</v>
      </c>
      <c r="R91">
        <v>304300</v>
      </c>
      <c r="S91">
        <v>35.4333333333</v>
      </c>
    </row>
    <row r="92" spans="1:19" ht="12.75">
      <c r="A92" s="8" t="s">
        <v>95</v>
      </c>
      <c r="B92">
        <v>4857800</v>
      </c>
      <c r="C92">
        <f t="shared" si="4"/>
        <v>3968133</v>
      </c>
      <c r="D92">
        <v>3149200</v>
      </c>
      <c r="E92">
        <v>889667</v>
      </c>
      <c r="F92" s="2">
        <f t="shared" si="6"/>
        <v>4038867</v>
      </c>
      <c r="G92">
        <v>791624</v>
      </c>
      <c r="H92">
        <v>79.3</v>
      </c>
      <c r="I92">
        <v>337500</v>
      </c>
      <c r="J92">
        <v>326100</v>
      </c>
      <c r="K92" s="2">
        <v>92.1533333333</v>
      </c>
      <c r="L92">
        <v>2736900</v>
      </c>
      <c r="M92">
        <v>1719300</v>
      </c>
      <c r="N92">
        <v>466300</v>
      </c>
      <c r="O92" s="16">
        <f t="shared" si="5"/>
        <v>2185600</v>
      </c>
      <c r="P92">
        <v>560400</v>
      </c>
      <c r="Q92">
        <v>275900</v>
      </c>
      <c r="R92">
        <v>292600</v>
      </c>
      <c r="S92">
        <v>35.1666666667</v>
      </c>
    </row>
    <row r="93" spans="1:19" ht="12.75">
      <c r="A93" s="8" t="s">
        <v>96</v>
      </c>
      <c r="B93">
        <v>4850300</v>
      </c>
      <c r="C93">
        <f t="shared" si="4"/>
        <v>3966157</v>
      </c>
      <c r="D93">
        <v>3181200</v>
      </c>
      <c r="E93">
        <v>884143</v>
      </c>
      <c r="F93" s="2">
        <f t="shared" si="6"/>
        <v>4065343</v>
      </c>
      <c r="G93">
        <v>792476</v>
      </c>
      <c r="H93">
        <v>80.1</v>
      </c>
      <c r="I93">
        <v>336200</v>
      </c>
      <c r="J93">
        <v>302600</v>
      </c>
      <c r="K93" s="2">
        <v>89.4333333333</v>
      </c>
      <c r="L93">
        <v>2793600</v>
      </c>
      <c r="M93">
        <v>1777100</v>
      </c>
      <c r="N93">
        <v>473700</v>
      </c>
      <c r="O93" s="16">
        <f t="shared" si="5"/>
        <v>2250800</v>
      </c>
      <c r="P93">
        <v>573400</v>
      </c>
      <c r="Q93">
        <v>282500</v>
      </c>
      <c r="R93">
        <v>279200</v>
      </c>
      <c r="S93">
        <v>35.1333333333</v>
      </c>
    </row>
    <row r="94" spans="1:19" ht="12.75">
      <c r="A94" s="8" t="s">
        <v>97</v>
      </c>
      <c r="B94">
        <v>4936600</v>
      </c>
      <c r="C94">
        <f t="shared" si="4"/>
        <v>4056071</v>
      </c>
      <c r="D94">
        <v>3219400</v>
      </c>
      <c r="E94">
        <v>880529</v>
      </c>
      <c r="F94" s="2">
        <f t="shared" si="6"/>
        <v>4099929</v>
      </c>
      <c r="G94">
        <v>821603</v>
      </c>
      <c r="H94">
        <v>79.9</v>
      </c>
      <c r="I94">
        <v>334300</v>
      </c>
      <c r="J94">
        <v>318900</v>
      </c>
      <c r="K94" s="2">
        <v>91.5633333333</v>
      </c>
      <c r="L94">
        <v>2918800</v>
      </c>
      <c r="M94">
        <v>1839200</v>
      </c>
      <c r="N94">
        <v>489800</v>
      </c>
      <c r="O94" s="16">
        <f t="shared" si="5"/>
        <v>2329000</v>
      </c>
      <c r="P94">
        <v>607900</v>
      </c>
      <c r="Q94">
        <v>290300</v>
      </c>
      <c r="R94">
        <v>299200</v>
      </c>
      <c r="S94">
        <v>35.3666666667</v>
      </c>
    </row>
    <row r="95" spans="1:19" ht="12.75">
      <c r="A95" s="8" t="s">
        <v>98</v>
      </c>
      <c r="B95">
        <v>5032500</v>
      </c>
      <c r="C95">
        <f t="shared" si="4"/>
        <v>4143623</v>
      </c>
      <c r="D95">
        <v>3233100</v>
      </c>
      <c r="E95">
        <v>888877</v>
      </c>
      <c r="F95" s="2">
        <f t="shared" si="6"/>
        <v>4121977</v>
      </c>
      <c r="G95">
        <v>830891</v>
      </c>
      <c r="H95">
        <v>79</v>
      </c>
      <c r="I95">
        <v>340200</v>
      </c>
      <c r="J95">
        <v>332500</v>
      </c>
      <c r="K95" s="2">
        <v>94.3333333333</v>
      </c>
      <c r="L95">
        <v>3052600</v>
      </c>
      <c r="M95">
        <v>1893100</v>
      </c>
      <c r="N95">
        <v>506500</v>
      </c>
      <c r="O95" s="16">
        <f t="shared" si="5"/>
        <v>2399600</v>
      </c>
      <c r="P95">
        <v>631200</v>
      </c>
      <c r="Q95">
        <v>302800</v>
      </c>
      <c r="R95">
        <v>319700</v>
      </c>
      <c r="S95">
        <v>35.4333333333</v>
      </c>
    </row>
    <row r="96" spans="1:19" ht="12.75">
      <c r="A96" s="8" t="s">
        <v>99</v>
      </c>
      <c r="B96">
        <v>4997300</v>
      </c>
      <c r="C96">
        <f t="shared" si="4"/>
        <v>4097985</v>
      </c>
      <c r="D96">
        <v>3235500</v>
      </c>
      <c r="E96">
        <v>899315</v>
      </c>
      <c r="F96" s="2">
        <f t="shared" si="6"/>
        <v>4134815</v>
      </c>
      <c r="G96">
        <v>828171</v>
      </c>
      <c r="H96">
        <v>80.8</v>
      </c>
      <c r="I96">
        <v>342000</v>
      </c>
      <c r="J96">
        <v>333000</v>
      </c>
      <c r="K96" s="2">
        <v>99.99</v>
      </c>
      <c r="L96">
        <v>3086200</v>
      </c>
      <c r="M96">
        <v>1926700</v>
      </c>
      <c r="N96">
        <v>521000</v>
      </c>
      <c r="O96" s="16">
        <f t="shared" si="5"/>
        <v>2447700</v>
      </c>
      <c r="P96">
        <v>643200</v>
      </c>
      <c r="Q96">
        <v>305500</v>
      </c>
      <c r="R96">
        <v>322000</v>
      </c>
      <c r="S96">
        <v>35.3</v>
      </c>
    </row>
    <row r="97" spans="1:19" ht="12.75">
      <c r="A97" s="8" t="s">
        <v>100</v>
      </c>
      <c r="B97">
        <v>5056800</v>
      </c>
      <c r="C97">
        <f t="shared" si="4"/>
        <v>4156078</v>
      </c>
      <c r="D97">
        <v>3250500</v>
      </c>
      <c r="E97">
        <v>900722</v>
      </c>
      <c r="F97" s="2">
        <f t="shared" si="6"/>
        <v>4151222</v>
      </c>
      <c r="G97">
        <v>825204</v>
      </c>
      <c r="H97">
        <v>81.4</v>
      </c>
      <c r="I97">
        <v>334800</v>
      </c>
      <c r="J97">
        <v>329300</v>
      </c>
      <c r="K97" s="2">
        <v>105.766666667</v>
      </c>
      <c r="L97">
        <v>3183500</v>
      </c>
      <c r="M97">
        <v>1970500</v>
      </c>
      <c r="N97">
        <v>527300</v>
      </c>
      <c r="O97" s="16">
        <f t="shared" si="5"/>
        <v>2497800</v>
      </c>
      <c r="P97">
        <v>652000</v>
      </c>
      <c r="Q97">
        <v>299700</v>
      </c>
      <c r="R97">
        <v>309900</v>
      </c>
      <c r="S97">
        <v>35.2333333333</v>
      </c>
    </row>
    <row r="98" spans="1:19" ht="12.75">
      <c r="A98" s="8" t="s">
        <v>101</v>
      </c>
      <c r="B98">
        <v>4997100</v>
      </c>
      <c r="C98">
        <f t="shared" si="4"/>
        <v>4092645</v>
      </c>
      <c r="D98">
        <v>3225000</v>
      </c>
      <c r="E98">
        <v>904455</v>
      </c>
      <c r="F98" s="2">
        <f t="shared" si="6"/>
        <v>4129455</v>
      </c>
      <c r="G98">
        <v>825712</v>
      </c>
      <c r="H98">
        <v>80.4</v>
      </c>
      <c r="I98">
        <v>337500</v>
      </c>
      <c r="J98">
        <v>338700</v>
      </c>
      <c r="K98" s="2">
        <v>101.573333333</v>
      </c>
      <c r="L98">
        <v>3203100</v>
      </c>
      <c r="M98">
        <v>1986400</v>
      </c>
      <c r="N98">
        <v>543000</v>
      </c>
      <c r="O98" s="16">
        <f t="shared" si="5"/>
        <v>2529400</v>
      </c>
      <c r="P98">
        <v>665200</v>
      </c>
      <c r="Q98">
        <v>303200</v>
      </c>
      <c r="R98">
        <v>319400</v>
      </c>
      <c r="S98">
        <v>35.1</v>
      </c>
    </row>
    <row r="99" spans="1:19" ht="12.75">
      <c r="A99" s="8" t="s">
        <v>102</v>
      </c>
      <c r="B99">
        <v>4914300</v>
      </c>
      <c r="C99">
        <f t="shared" si="4"/>
        <v>4004258</v>
      </c>
      <c r="D99">
        <v>3244300</v>
      </c>
      <c r="E99">
        <v>910042</v>
      </c>
      <c r="F99" s="2">
        <f t="shared" si="6"/>
        <v>4154342</v>
      </c>
      <c r="G99">
        <v>800434</v>
      </c>
      <c r="H99">
        <v>78.5</v>
      </c>
      <c r="I99">
        <v>323800</v>
      </c>
      <c r="J99">
        <v>329100</v>
      </c>
      <c r="K99" s="2">
        <v>104.22</v>
      </c>
      <c r="L99">
        <v>3193800</v>
      </c>
      <c r="M99">
        <v>2023000</v>
      </c>
      <c r="N99">
        <v>556000</v>
      </c>
      <c r="O99" s="16">
        <f t="shared" si="5"/>
        <v>2579000</v>
      </c>
      <c r="P99">
        <v>653400</v>
      </c>
      <c r="Q99">
        <v>292300</v>
      </c>
      <c r="R99">
        <v>309500</v>
      </c>
      <c r="S99">
        <v>34.8333333333</v>
      </c>
    </row>
    <row r="100" spans="1:19" ht="12.75">
      <c r="A100" s="8" t="s">
        <v>103</v>
      </c>
      <c r="B100">
        <v>4935500</v>
      </c>
      <c r="C100">
        <f t="shared" si="4"/>
        <v>4026185</v>
      </c>
      <c r="D100">
        <v>3253400</v>
      </c>
      <c r="E100">
        <v>909315</v>
      </c>
      <c r="F100" s="2">
        <f t="shared" si="6"/>
        <v>4162715</v>
      </c>
      <c r="G100">
        <v>781124</v>
      </c>
      <c r="H100">
        <v>79.9</v>
      </c>
      <c r="I100">
        <v>326000</v>
      </c>
      <c r="J100">
        <v>323700</v>
      </c>
      <c r="K100" s="2">
        <v>107.416666667</v>
      </c>
      <c r="L100">
        <v>3248900</v>
      </c>
      <c r="M100">
        <v>2048800</v>
      </c>
      <c r="N100">
        <v>563000</v>
      </c>
      <c r="O100" s="16">
        <f t="shared" si="5"/>
        <v>2611800</v>
      </c>
      <c r="P100">
        <v>646100</v>
      </c>
      <c r="Q100">
        <v>294200</v>
      </c>
      <c r="R100">
        <v>299100</v>
      </c>
      <c r="S100">
        <v>34.8666666667</v>
      </c>
    </row>
    <row r="101" spans="1:19" ht="12.75">
      <c r="A101" s="8" t="s">
        <v>104</v>
      </c>
      <c r="B101">
        <v>4912100</v>
      </c>
      <c r="C101">
        <f t="shared" si="4"/>
        <v>3992329</v>
      </c>
      <c r="D101">
        <v>3274600</v>
      </c>
      <c r="E101">
        <v>919771</v>
      </c>
      <c r="F101" s="2">
        <f t="shared" si="6"/>
        <v>4194371</v>
      </c>
      <c r="G101">
        <v>759786</v>
      </c>
      <c r="H101">
        <v>80.7</v>
      </c>
      <c r="I101">
        <v>311300</v>
      </c>
      <c r="J101">
        <v>338700</v>
      </c>
      <c r="K101" s="2">
        <v>112.296666667</v>
      </c>
      <c r="L101">
        <v>3278600</v>
      </c>
      <c r="M101">
        <v>2093700</v>
      </c>
      <c r="N101">
        <v>576600</v>
      </c>
      <c r="O101" s="16">
        <f t="shared" si="5"/>
        <v>2670300</v>
      </c>
      <c r="P101">
        <v>632800</v>
      </c>
      <c r="Q101">
        <v>279000</v>
      </c>
      <c r="R101">
        <v>309300</v>
      </c>
      <c r="S101">
        <v>34.8</v>
      </c>
    </row>
    <row r="102" spans="1:19" ht="12.75">
      <c r="A102" s="8" t="s">
        <v>105</v>
      </c>
      <c r="B102">
        <v>4915600</v>
      </c>
      <c r="C102">
        <f t="shared" si="4"/>
        <v>3985708</v>
      </c>
      <c r="D102">
        <v>3329600</v>
      </c>
      <c r="E102">
        <v>929892</v>
      </c>
      <c r="F102" s="2">
        <f t="shared" si="6"/>
        <v>4259492</v>
      </c>
      <c r="G102">
        <v>768029</v>
      </c>
      <c r="H102">
        <v>79.5</v>
      </c>
      <c r="I102">
        <v>297500</v>
      </c>
      <c r="J102">
        <v>325400</v>
      </c>
      <c r="K102" s="2">
        <v>111.94</v>
      </c>
      <c r="L102">
        <v>3315600</v>
      </c>
      <c r="M102">
        <v>2151700</v>
      </c>
      <c r="N102">
        <v>592700</v>
      </c>
      <c r="O102" s="16">
        <f t="shared" si="5"/>
        <v>2744400</v>
      </c>
      <c r="P102">
        <v>640700</v>
      </c>
      <c r="Q102">
        <v>265100</v>
      </c>
      <c r="R102">
        <v>294900</v>
      </c>
      <c r="S102">
        <v>34.7666666667</v>
      </c>
    </row>
    <row r="103" spans="1:19" ht="12.75">
      <c r="A103" s="8" t="s">
        <v>106</v>
      </c>
      <c r="B103">
        <v>4972400</v>
      </c>
      <c r="C103">
        <f t="shared" si="4"/>
        <v>4036380</v>
      </c>
      <c r="D103">
        <v>3360100</v>
      </c>
      <c r="E103">
        <v>936020</v>
      </c>
      <c r="F103" s="2">
        <f t="shared" si="6"/>
        <v>4296120</v>
      </c>
      <c r="G103">
        <v>780508</v>
      </c>
      <c r="H103">
        <v>78.1</v>
      </c>
      <c r="I103">
        <v>302400</v>
      </c>
      <c r="J103">
        <v>332800</v>
      </c>
      <c r="K103" s="2">
        <v>107.533333333</v>
      </c>
      <c r="L103">
        <v>3378500</v>
      </c>
      <c r="M103">
        <v>2188400</v>
      </c>
      <c r="N103">
        <v>601200</v>
      </c>
      <c r="O103" s="16">
        <f t="shared" si="5"/>
        <v>2789600</v>
      </c>
      <c r="P103">
        <v>648700</v>
      </c>
      <c r="Q103">
        <v>270600</v>
      </c>
      <c r="R103">
        <v>295300</v>
      </c>
      <c r="S103">
        <v>34.8</v>
      </c>
    </row>
    <row r="104" spans="1:19" ht="12.75">
      <c r="A104" s="8" t="s">
        <v>107</v>
      </c>
      <c r="B104">
        <v>5089800</v>
      </c>
      <c r="C104">
        <f t="shared" si="4"/>
        <v>4147890</v>
      </c>
      <c r="D104">
        <v>3430100</v>
      </c>
      <c r="E104">
        <v>941910</v>
      </c>
      <c r="F104" s="2">
        <f t="shared" si="6"/>
        <v>4372010</v>
      </c>
      <c r="G104">
        <v>810090</v>
      </c>
      <c r="H104">
        <v>80.1</v>
      </c>
      <c r="I104">
        <v>303400</v>
      </c>
      <c r="J104">
        <v>358400</v>
      </c>
      <c r="K104" s="2">
        <v>109.603333333</v>
      </c>
      <c r="L104">
        <v>3489600</v>
      </c>
      <c r="M104">
        <v>2260000</v>
      </c>
      <c r="N104">
        <v>611600</v>
      </c>
      <c r="O104" s="16">
        <f t="shared" si="5"/>
        <v>2871600</v>
      </c>
      <c r="P104">
        <v>671100</v>
      </c>
      <c r="Q104">
        <v>272500</v>
      </c>
      <c r="R104">
        <v>318000</v>
      </c>
      <c r="S104">
        <v>34.9666666667</v>
      </c>
    </row>
    <row r="105" spans="1:19" ht="12.75">
      <c r="A105" s="8" t="s">
        <v>108</v>
      </c>
      <c r="B105">
        <v>5180400</v>
      </c>
      <c r="C105">
        <f t="shared" si="4"/>
        <v>4227097</v>
      </c>
      <c r="D105">
        <v>3484700</v>
      </c>
      <c r="E105">
        <v>953303</v>
      </c>
      <c r="F105" s="2">
        <f t="shared" si="6"/>
        <v>4438003</v>
      </c>
      <c r="G105">
        <v>854696</v>
      </c>
      <c r="H105">
        <v>82.4</v>
      </c>
      <c r="I105">
        <v>307900</v>
      </c>
      <c r="J105">
        <v>386300</v>
      </c>
      <c r="K105" s="2">
        <v>112.743333333</v>
      </c>
      <c r="L105">
        <v>3582900</v>
      </c>
      <c r="M105">
        <v>2319400</v>
      </c>
      <c r="N105">
        <v>624900</v>
      </c>
      <c r="O105" s="16">
        <f t="shared" si="5"/>
        <v>2944300</v>
      </c>
      <c r="P105">
        <v>707900</v>
      </c>
      <c r="Q105">
        <v>278200</v>
      </c>
      <c r="R105">
        <v>343400</v>
      </c>
      <c r="S105">
        <v>35.0333333333</v>
      </c>
    </row>
    <row r="106" spans="1:19" ht="12.75">
      <c r="A106" s="8" t="s">
        <v>109</v>
      </c>
      <c r="B106">
        <v>5286800</v>
      </c>
      <c r="C106">
        <f t="shared" si="4"/>
        <v>4355983</v>
      </c>
      <c r="D106">
        <v>3542200</v>
      </c>
      <c r="E106">
        <v>930817</v>
      </c>
      <c r="F106" s="2">
        <f t="shared" si="6"/>
        <v>4473017</v>
      </c>
      <c r="G106">
        <v>896595</v>
      </c>
      <c r="H106">
        <v>82.1</v>
      </c>
      <c r="I106">
        <v>314100</v>
      </c>
      <c r="J106">
        <v>405300</v>
      </c>
      <c r="K106" s="2">
        <v>112.146666667</v>
      </c>
      <c r="L106">
        <v>3688800</v>
      </c>
      <c r="M106">
        <v>2377900</v>
      </c>
      <c r="N106">
        <v>614600</v>
      </c>
      <c r="O106" s="16">
        <f t="shared" si="5"/>
        <v>2992500</v>
      </c>
      <c r="P106">
        <v>743600</v>
      </c>
      <c r="Q106">
        <v>286700</v>
      </c>
      <c r="R106">
        <v>358000</v>
      </c>
      <c r="S106">
        <v>35.1666666667</v>
      </c>
    </row>
    <row r="107" spans="1:19" ht="12.75">
      <c r="A107" s="8" t="s">
        <v>110</v>
      </c>
      <c r="B107">
        <v>5402300</v>
      </c>
      <c r="C107">
        <f t="shared" si="4"/>
        <v>4465727</v>
      </c>
      <c r="D107">
        <v>3579700</v>
      </c>
      <c r="E107">
        <v>936573</v>
      </c>
      <c r="F107" s="2">
        <f t="shared" si="6"/>
        <v>4516273</v>
      </c>
      <c r="G107">
        <v>926148</v>
      </c>
      <c r="H107">
        <v>81.7</v>
      </c>
      <c r="I107">
        <v>321400</v>
      </c>
      <c r="J107">
        <v>437800</v>
      </c>
      <c r="K107" s="2">
        <v>112.676666667</v>
      </c>
      <c r="L107">
        <v>3813400</v>
      </c>
      <c r="M107">
        <v>2427100</v>
      </c>
      <c r="N107">
        <v>638300</v>
      </c>
      <c r="O107" s="16">
        <f t="shared" si="5"/>
        <v>3065400</v>
      </c>
      <c r="P107">
        <v>769300</v>
      </c>
      <c r="Q107">
        <v>293700</v>
      </c>
      <c r="R107">
        <v>388000</v>
      </c>
      <c r="S107">
        <v>35.2</v>
      </c>
    </row>
    <row r="108" spans="1:19" ht="12.75">
      <c r="A108" s="8" t="s">
        <v>111</v>
      </c>
      <c r="B108">
        <v>5493800</v>
      </c>
      <c r="C108">
        <f t="shared" si="4"/>
        <v>4537392</v>
      </c>
      <c r="D108">
        <v>3628300</v>
      </c>
      <c r="E108">
        <v>956408</v>
      </c>
      <c r="F108" s="2">
        <f t="shared" si="6"/>
        <v>4584708</v>
      </c>
      <c r="G108">
        <v>963397</v>
      </c>
      <c r="H108">
        <v>84.2</v>
      </c>
      <c r="I108">
        <v>329400</v>
      </c>
      <c r="J108">
        <v>456200</v>
      </c>
      <c r="K108" s="2">
        <v>114.146666667</v>
      </c>
      <c r="L108">
        <v>3909400</v>
      </c>
      <c r="M108">
        <v>2481400</v>
      </c>
      <c r="N108">
        <v>658400</v>
      </c>
      <c r="O108" s="16">
        <f t="shared" si="5"/>
        <v>3139800</v>
      </c>
      <c r="P108">
        <v>803600</v>
      </c>
      <c r="Q108">
        <v>303000</v>
      </c>
      <c r="R108">
        <v>406500</v>
      </c>
      <c r="S108">
        <v>35.2333333333</v>
      </c>
    </row>
    <row r="109" spans="1:19" ht="12.75">
      <c r="A109" s="8" t="s">
        <v>112</v>
      </c>
      <c r="B109">
        <v>5541300</v>
      </c>
      <c r="C109">
        <f t="shared" si="4"/>
        <v>4579296</v>
      </c>
      <c r="D109">
        <v>3653500</v>
      </c>
      <c r="E109">
        <v>962004</v>
      </c>
      <c r="F109" s="2">
        <f t="shared" si="6"/>
        <v>4615504</v>
      </c>
      <c r="G109">
        <v>981250</v>
      </c>
      <c r="H109">
        <v>85.4</v>
      </c>
      <c r="I109">
        <v>336500</v>
      </c>
      <c r="J109">
        <v>468000</v>
      </c>
      <c r="K109" s="2">
        <v>120.92</v>
      </c>
      <c r="L109">
        <v>3974700</v>
      </c>
      <c r="M109">
        <v>2517100</v>
      </c>
      <c r="N109">
        <v>668400</v>
      </c>
      <c r="O109" s="16">
        <f t="shared" si="5"/>
        <v>3185500</v>
      </c>
      <c r="P109">
        <v>821100</v>
      </c>
      <c r="Q109">
        <v>306500</v>
      </c>
      <c r="R109">
        <v>409600</v>
      </c>
      <c r="S109">
        <v>35.1</v>
      </c>
    </row>
    <row r="110" spans="1:19" ht="12.75">
      <c r="A110" s="8" t="s">
        <v>113</v>
      </c>
      <c r="B110">
        <v>5583100</v>
      </c>
      <c r="C110">
        <f t="shared" si="4"/>
        <v>4610219</v>
      </c>
      <c r="D110">
        <v>3700900</v>
      </c>
      <c r="E110">
        <v>972881</v>
      </c>
      <c r="F110" s="2">
        <f t="shared" si="6"/>
        <v>4673781</v>
      </c>
      <c r="G110">
        <v>1004383</v>
      </c>
      <c r="H110">
        <v>85</v>
      </c>
      <c r="I110">
        <v>343100</v>
      </c>
      <c r="J110">
        <v>481800</v>
      </c>
      <c r="K110" s="2">
        <v>123.163333333</v>
      </c>
      <c r="L110">
        <v>4033500</v>
      </c>
      <c r="M110">
        <v>2568000</v>
      </c>
      <c r="N110">
        <v>680700</v>
      </c>
      <c r="O110" s="16">
        <f t="shared" si="5"/>
        <v>3248700</v>
      </c>
      <c r="P110">
        <v>843900</v>
      </c>
      <c r="Q110">
        <v>309200</v>
      </c>
      <c r="R110">
        <v>416400</v>
      </c>
      <c r="S110">
        <v>35.0666666667</v>
      </c>
    </row>
    <row r="111" spans="1:19" ht="12.75">
      <c r="A111" s="8" t="s">
        <v>114</v>
      </c>
      <c r="B111">
        <v>5629700</v>
      </c>
      <c r="C111">
        <f t="shared" si="4"/>
        <v>4644955</v>
      </c>
      <c r="D111">
        <v>3756800</v>
      </c>
      <c r="E111">
        <v>984745</v>
      </c>
      <c r="F111" s="2">
        <f t="shared" si="6"/>
        <v>4741545</v>
      </c>
      <c r="G111">
        <v>1014138</v>
      </c>
      <c r="H111">
        <v>84</v>
      </c>
      <c r="I111">
        <v>342800</v>
      </c>
      <c r="J111">
        <v>471100</v>
      </c>
      <c r="K111" s="2">
        <v>128.933333333</v>
      </c>
      <c r="L111">
        <v>4109700</v>
      </c>
      <c r="M111">
        <v>2632900</v>
      </c>
      <c r="N111">
        <v>698000</v>
      </c>
      <c r="O111" s="16">
        <f t="shared" si="5"/>
        <v>3330900</v>
      </c>
      <c r="P111">
        <v>854000</v>
      </c>
      <c r="Q111">
        <v>305900</v>
      </c>
      <c r="R111">
        <v>397300</v>
      </c>
      <c r="S111">
        <v>34.9666666667</v>
      </c>
    </row>
    <row r="112" spans="1:19" ht="12.75">
      <c r="A112" s="8" t="s">
        <v>115</v>
      </c>
      <c r="B112">
        <v>5673800</v>
      </c>
      <c r="C112">
        <f t="shared" si="4"/>
        <v>4678822</v>
      </c>
      <c r="D112">
        <v>3791500</v>
      </c>
      <c r="E112">
        <v>994978</v>
      </c>
      <c r="F112" s="2">
        <f t="shared" si="6"/>
        <v>4786478</v>
      </c>
      <c r="G112">
        <v>1033671</v>
      </c>
      <c r="H112">
        <v>85.6</v>
      </c>
      <c r="I112">
        <v>341300</v>
      </c>
      <c r="J112">
        <v>494200</v>
      </c>
      <c r="K112" s="2">
        <v>125.786666667</v>
      </c>
      <c r="L112">
        <v>4170100</v>
      </c>
      <c r="M112">
        <v>2682100</v>
      </c>
      <c r="N112">
        <v>710400</v>
      </c>
      <c r="O112" s="16">
        <f t="shared" si="5"/>
        <v>3392500</v>
      </c>
      <c r="P112">
        <v>870600</v>
      </c>
      <c r="Q112">
        <v>303900</v>
      </c>
      <c r="R112">
        <v>418600</v>
      </c>
      <c r="S112">
        <v>34.9</v>
      </c>
    </row>
    <row r="113" spans="1:19" ht="12.75">
      <c r="A113" s="8" t="s">
        <v>116</v>
      </c>
      <c r="B113">
        <v>5758600</v>
      </c>
      <c r="C113">
        <f t="shared" si="4"/>
        <v>4743478</v>
      </c>
      <c r="D113">
        <v>3860900</v>
      </c>
      <c r="E113">
        <v>1015122</v>
      </c>
      <c r="F113" s="2">
        <f t="shared" si="6"/>
        <v>4876022</v>
      </c>
      <c r="G113">
        <v>1036595</v>
      </c>
      <c r="H113">
        <v>86.8</v>
      </c>
      <c r="I113">
        <v>336200</v>
      </c>
      <c r="J113">
        <v>489300</v>
      </c>
      <c r="K113" s="2">
        <v>119.913333333</v>
      </c>
      <c r="L113">
        <v>4252900</v>
      </c>
      <c r="M113">
        <v>2749800</v>
      </c>
      <c r="N113">
        <v>727600</v>
      </c>
      <c r="O113" s="16">
        <f t="shared" si="5"/>
        <v>3477400</v>
      </c>
      <c r="P113">
        <v>876500</v>
      </c>
      <c r="Q113">
        <v>297000</v>
      </c>
      <c r="R113">
        <v>414200</v>
      </c>
      <c r="S113">
        <v>34.9</v>
      </c>
    </row>
    <row r="114" spans="1:19" ht="12.75">
      <c r="A114" s="8" t="s">
        <v>117</v>
      </c>
      <c r="B114">
        <v>5806000</v>
      </c>
      <c r="C114">
        <f t="shared" si="4"/>
        <v>4782948</v>
      </c>
      <c r="D114">
        <v>3874200</v>
      </c>
      <c r="E114">
        <v>1023052</v>
      </c>
      <c r="F114" s="2">
        <f t="shared" si="6"/>
        <v>4897252</v>
      </c>
      <c r="G114">
        <v>1050517</v>
      </c>
      <c r="H114">
        <v>86.7</v>
      </c>
      <c r="I114">
        <v>346200</v>
      </c>
      <c r="J114">
        <v>508300</v>
      </c>
      <c r="K114" s="2">
        <v>112.136666667</v>
      </c>
      <c r="L114">
        <v>4319300</v>
      </c>
      <c r="M114">
        <v>2785600</v>
      </c>
      <c r="N114">
        <v>741900</v>
      </c>
      <c r="O114" s="16">
        <f t="shared" si="5"/>
        <v>3527500</v>
      </c>
      <c r="P114">
        <v>892300</v>
      </c>
      <c r="Q114">
        <v>305300</v>
      </c>
      <c r="R114">
        <v>438900</v>
      </c>
      <c r="S114">
        <v>34.9</v>
      </c>
    </row>
    <row r="115" spans="1:19" ht="12.75">
      <c r="A115" s="8" t="s">
        <v>118</v>
      </c>
      <c r="B115">
        <v>5858900</v>
      </c>
      <c r="C115">
        <f t="shared" si="4"/>
        <v>4829726</v>
      </c>
      <c r="D115">
        <v>3907900</v>
      </c>
      <c r="E115">
        <v>1029174</v>
      </c>
      <c r="F115" s="2">
        <f t="shared" si="6"/>
        <v>4937074</v>
      </c>
      <c r="G115">
        <v>1054325</v>
      </c>
      <c r="H115">
        <v>85.7</v>
      </c>
      <c r="I115">
        <v>355900</v>
      </c>
      <c r="J115">
        <v>507300</v>
      </c>
      <c r="K115" s="2">
        <v>105.57</v>
      </c>
      <c r="L115">
        <v>4375300</v>
      </c>
      <c r="M115">
        <v>2825100</v>
      </c>
      <c r="N115">
        <v>748200</v>
      </c>
      <c r="O115" s="16">
        <f t="shared" si="5"/>
        <v>3573300</v>
      </c>
      <c r="P115">
        <v>898700</v>
      </c>
      <c r="Q115">
        <v>312000</v>
      </c>
      <c r="R115">
        <v>439000</v>
      </c>
      <c r="S115">
        <v>34.9333333333</v>
      </c>
    </row>
    <row r="116" spans="1:19" ht="12.75">
      <c r="A116" s="8" t="s">
        <v>119</v>
      </c>
      <c r="B116">
        <v>5883300</v>
      </c>
      <c r="C116">
        <f t="shared" si="4"/>
        <v>4835944</v>
      </c>
      <c r="D116">
        <v>3950400</v>
      </c>
      <c r="E116">
        <v>1047356</v>
      </c>
      <c r="F116" s="2">
        <f t="shared" si="6"/>
        <v>4997756</v>
      </c>
      <c r="G116">
        <v>1058750</v>
      </c>
      <c r="H116">
        <v>87.6</v>
      </c>
      <c r="I116">
        <v>360000</v>
      </c>
      <c r="J116">
        <v>528800</v>
      </c>
      <c r="K116" s="2">
        <v>99.6066666667</v>
      </c>
      <c r="L116">
        <v>4415200</v>
      </c>
      <c r="M116">
        <v>2857000</v>
      </c>
      <c r="N116">
        <v>762800</v>
      </c>
      <c r="O116" s="16">
        <f t="shared" si="5"/>
        <v>3619800</v>
      </c>
      <c r="P116">
        <v>909000</v>
      </c>
      <c r="Q116">
        <v>314200</v>
      </c>
      <c r="R116">
        <v>443400</v>
      </c>
      <c r="S116">
        <v>34.7666666667</v>
      </c>
    </row>
    <row r="117" spans="1:19" ht="12.75">
      <c r="A117" s="8" t="s">
        <v>120</v>
      </c>
      <c r="B117">
        <v>5937900</v>
      </c>
      <c r="C117">
        <f t="shared" si="4"/>
        <v>4874475</v>
      </c>
      <c r="D117">
        <v>4019700</v>
      </c>
      <c r="E117">
        <v>1063425</v>
      </c>
      <c r="F117" s="2">
        <f t="shared" si="6"/>
        <v>5083125</v>
      </c>
      <c r="G117">
        <v>1065732</v>
      </c>
      <c r="H117">
        <v>89</v>
      </c>
      <c r="I117">
        <v>368600</v>
      </c>
      <c r="J117">
        <v>543600</v>
      </c>
      <c r="K117" s="2">
        <v>95.6833333333</v>
      </c>
      <c r="L117">
        <v>4483400</v>
      </c>
      <c r="M117">
        <v>2928600</v>
      </c>
      <c r="N117">
        <v>778600</v>
      </c>
      <c r="O117" s="16">
        <f t="shared" si="5"/>
        <v>3707200</v>
      </c>
      <c r="P117">
        <v>921700</v>
      </c>
      <c r="Q117">
        <v>320100</v>
      </c>
      <c r="R117">
        <v>458600</v>
      </c>
      <c r="S117">
        <v>34.7333333333</v>
      </c>
    </row>
    <row r="118" spans="1:19" ht="12.75">
      <c r="A118" s="8" t="s">
        <v>121</v>
      </c>
      <c r="B118">
        <v>5969500</v>
      </c>
      <c r="C118">
        <f t="shared" si="4"/>
        <v>4905642</v>
      </c>
      <c r="D118">
        <v>4046800</v>
      </c>
      <c r="E118">
        <v>1063858</v>
      </c>
      <c r="F118" s="2">
        <f t="shared" si="6"/>
        <v>5110658</v>
      </c>
      <c r="G118">
        <v>1064829</v>
      </c>
      <c r="H118">
        <v>88.7</v>
      </c>
      <c r="I118">
        <v>382600</v>
      </c>
      <c r="J118">
        <v>548100</v>
      </c>
      <c r="K118" s="2">
        <v>95.7933333333</v>
      </c>
      <c r="L118">
        <v>4537500</v>
      </c>
      <c r="M118">
        <v>2970000</v>
      </c>
      <c r="N118">
        <v>787000</v>
      </c>
      <c r="O118" s="16">
        <f t="shared" si="5"/>
        <v>3757000</v>
      </c>
      <c r="P118">
        <v>926100</v>
      </c>
      <c r="Q118">
        <v>334900</v>
      </c>
      <c r="R118">
        <v>467700</v>
      </c>
      <c r="S118">
        <v>34.6666666667</v>
      </c>
    </row>
    <row r="119" spans="1:19" ht="12.75">
      <c r="A119" s="8" t="s">
        <v>122</v>
      </c>
      <c r="B119">
        <v>6013300</v>
      </c>
      <c r="C119">
        <f t="shared" si="4"/>
        <v>4944983</v>
      </c>
      <c r="D119">
        <v>4049700</v>
      </c>
      <c r="E119">
        <v>1068317</v>
      </c>
      <c r="F119" s="2">
        <f t="shared" si="6"/>
        <v>5118017</v>
      </c>
      <c r="G119">
        <v>1047177</v>
      </c>
      <c r="H119">
        <v>87.7</v>
      </c>
      <c r="I119">
        <v>383600</v>
      </c>
      <c r="J119">
        <v>544900</v>
      </c>
      <c r="K119" s="2">
        <v>91.1866666667</v>
      </c>
      <c r="L119">
        <v>4612300</v>
      </c>
      <c r="M119">
        <v>3011400</v>
      </c>
      <c r="N119">
        <v>798800</v>
      </c>
      <c r="O119" s="16">
        <f t="shared" si="5"/>
        <v>3810200</v>
      </c>
      <c r="P119">
        <v>913400</v>
      </c>
      <c r="Q119">
        <v>337500</v>
      </c>
      <c r="R119">
        <v>476800</v>
      </c>
      <c r="S119">
        <v>34.8</v>
      </c>
    </row>
    <row r="120" spans="1:19" ht="12.75">
      <c r="A120" s="8" t="s">
        <v>123</v>
      </c>
      <c r="B120">
        <v>6077200</v>
      </c>
      <c r="C120">
        <f t="shared" si="4"/>
        <v>5004494</v>
      </c>
      <c r="D120">
        <v>4101500</v>
      </c>
      <c r="E120">
        <v>1072706</v>
      </c>
      <c r="F120" s="2">
        <f t="shared" si="6"/>
        <v>5174206</v>
      </c>
      <c r="G120">
        <v>1068942</v>
      </c>
      <c r="H120">
        <v>89.9</v>
      </c>
      <c r="I120">
        <v>399300</v>
      </c>
      <c r="J120">
        <v>558900</v>
      </c>
      <c r="K120" s="2">
        <v>88.18</v>
      </c>
      <c r="L120">
        <v>4695800</v>
      </c>
      <c r="M120">
        <v>3081500</v>
      </c>
      <c r="N120">
        <v>808800</v>
      </c>
      <c r="O120" s="16">
        <f t="shared" si="5"/>
        <v>3890300</v>
      </c>
      <c r="P120">
        <v>933600</v>
      </c>
      <c r="Q120">
        <v>356800</v>
      </c>
      <c r="R120">
        <v>501500</v>
      </c>
      <c r="S120">
        <v>34.7666666667</v>
      </c>
    </row>
    <row r="121" spans="1:19" ht="12.75">
      <c r="A121" s="8" t="s">
        <v>124</v>
      </c>
      <c r="B121">
        <v>6128100</v>
      </c>
      <c r="C121">
        <f t="shared" si="4"/>
        <v>5057377</v>
      </c>
      <c r="D121">
        <v>4147000</v>
      </c>
      <c r="E121">
        <v>1070723</v>
      </c>
      <c r="F121" s="2">
        <f t="shared" si="6"/>
        <v>5217723</v>
      </c>
      <c r="G121">
        <v>1088706</v>
      </c>
      <c r="H121">
        <v>91.3</v>
      </c>
      <c r="I121">
        <v>416700</v>
      </c>
      <c r="J121">
        <v>569900</v>
      </c>
      <c r="K121" s="2">
        <v>90.0933333333</v>
      </c>
      <c r="L121">
        <v>4770200</v>
      </c>
      <c r="M121">
        <v>3145500</v>
      </c>
      <c r="N121">
        <v>814200</v>
      </c>
      <c r="O121" s="16">
        <f t="shared" si="5"/>
        <v>3959700</v>
      </c>
      <c r="P121">
        <v>952300</v>
      </c>
      <c r="Q121">
        <v>373700</v>
      </c>
      <c r="R121">
        <v>516500</v>
      </c>
      <c r="S121">
        <v>34.8</v>
      </c>
    </row>
    <row r="122" spans="1:19" ht="12.75">
      <c r="A122" s="8" t="s">
        <v>125</v>
      </c>
      <c r="B122">
        <v>6234400</v>
      </c>
      <c r="C122">
        <f t="shared" si="4"/>
        <v>5143554</v>
      </c>
      <c r="D122">
        <v>4155300</v>
      </c>
      <c r="E122">
        <v>1090846</v>
      </c>
      <c r="F122" s="2">
        <f t="shared" si="6"/>
        <v>5246146</v>
      </c>
      <c r="G122">
        <v>1084207</v>
      </c>
      <c r="H122">
        <v>91.1</v>
      </c>
      <c r="I122">
        <v>432200</v>
      </c>
      <c r="J122">
        <v>583000</v>
      </c>
      <c r="K122" s="2">
        <v>85.3266666667</v>
      </c>
      <c r="L122">
        <v>4891600</v>
      </c>
      <c r="M122">
        <v>3182900</v>
      </c>
      <c r="N122">
        <v>832700</v>
      </c>
      <c r="O122" s="16">
        <f t="shared" si="5"/>
        <v>4015600</v>
      </c>
      <c r="P122">
        <v>955200</v>
      </c>
      <c r="Q122">
        <v>394500</v>
      </c>
      <c r="R122">
        <v>536700</v>
      </c>
      <c r="S122">
        <v>34.7666666667</v>
      </c>
    </row>
    <row r="123" spans="1:19" ht="12.75">
      <c r="A123" s="8" t="s">
        <v>126</v>
      </c>
      <c r="B123">
        <v>6275900</v>
      </c>
      <c r="C123">
        <f t="shared" si="4"/>
        <v>5186736</v>
      </c>
      <c r="D123">
        <v>4228000</v>
      </c>
      <c r="E123">
        <v>1089164</v>
      </c>
      <c r="F123" s="2">
        <f t="shared" si="6"/>
        <v>5317164</v>
      </c>
      <c r="G123">
        <v>1082779</v>
      </c>
      <c r="H123">
        <v>90.1</v>
      </c>
      <c r="I123">
        <v>456100</v>
      </c>
      <c r="J123">
        <v>580300</v>
      </c>
      <c r="K123" s="2">
        <v>82.5066666667</v>
      </c>
      <c r="L123">
        <v>4957000</v>
      </c>
      <c r="M123">
        <v>3259800</v>
      </c>
      <c r="N123">
        <v>839100</v>
      </c>
      <c r="O123" s="16">
        <f t="shared" si="5"/>
        <v>4098900</v>
      </c>
      <c r="P123">
        <v>962200</v>
      </c>
      <c r="Q123">
        <v>421000</v>
      </c>
      <c r="R123">
        <v>542000</v>
      </c>
      <c r="S123">
        <v>34.6666666667</v>
      </c>
    </row>
    <row r="124" spans="1:19" ht="12.75">
      <c r="A124" s="8" t="s">
        <v>127</v>
      </c>
      <c r="B124">
        <v>6349800</v>
      </c>
      <c r="C124">
        <f t="shared" si="4"/>
        <v>5263641</v>
      </c>
      <c r="D124">
        <v>4256800</v>
      </c>
      <c r="E124">
        <v>1086159</v>
      </c>
      <c r="F124" s="2">
        <f t="shared" si="6"/>
        <v>5342959</v>
      </c>
      <c r="G124">
        <v>1102639</v>
      </c>
      <c r="H124">
        <v>91.9</v>
      </c>
      <c r="I124">
        <v>468800</v>
      </c>
      <c r="J124">
        <v>573200</v>
      </c>
      <c r="K124" s="2">
        <v>81.8233333333</v>
      </c>
      <c r="L124">
        <v>5066500</v>
      </c>
      <c r="M124">
        <v>3319500</v>
      </c>
      <c r="N124">
        <v>844900</v>
      </c>
      <c r="O124" s="16">
        <f t="shared" si="5"/>
        <v>4164400</v>
      </c>
      <c r="P124">
        <v>985900</v>
      </c>
      <c r="Q124">
        <v>441900</v>
      </c>
      <c r="R124">
        <v>545300</v>
      </c>
      <c r="S124">
        <v>34.6</v>
      </c>
    </row>
    <row r="125" spans="1:19" ht="12.75">
      <c r="A125" s="8" t="s">
        <v>128</v>
      </c>
      <c r="B125">
        <v>6382300</v>
      </c>
      <c r="C125">
        <f t="shared" si="4"/>
        <v>5297031</v>
      </c>
      <c r="D125">
        <v>4291600</v>
      </c>
      <c r="E125">
        <v>1085269</v>
      </c>
      <c r="F125" s="2">
        <f t="shared" si="6"/>
        <v>5376869</v>
      </c>
      <c r="G125">
        <v>1106132</v>
      </c>
      <c r="H125">
        <v>93.2</v>
      </c>
      <c r="I125">
        <v>477300</v>
      </c>
      <c r="J125">
        <v>586100</v>
      </c>
      <c r="K125" s="2">
        <v>86.7433333333</v>
      </c>
      <c r="L125">
        <v>5151500</v>
      </c>
      <c r="M125">
        <v>3387000</v>
      </c>
      <c r="N125">
        <v>848900</v>
      </c>
      <c r="O125" s="16">
        <f t="shared" si="5"/>
        <v>4235900</v>
      </c>
      <c r="P125">
        <v>993900</v>
      </c>
      <c r="Q125">
        <v>455800</v>
      </c>
      <c r="R125">
        <v>552100</v>
      </c>
      <c r="S125">
        <v>34.6</v>
      </c>
    </row>
    <row r="126" spans="1:19" ht="12.75">
      <c r="A126" s="8" t="s">
        <v>129</v>
      </c>
      <c r="B126">
        <v>6465200</v>
      </c>
      <c r="C126">
        <f t="shared" si="4"/>
        <v>5356384</v>
      </c>
      <c r="D126">
        <v>4341400</v>
      </c>
      <c r="E126">
        <v>1108816</v>
      </c>
      <c r="F126" s="2">
        <f t="shared" si="6"/>
        <v>5450216</v>
      </c>
      <c r="G126">
        <v>1117583</v>
      </c>
      <c r="H126">
        <v>93</v>
      </c>
      <c r="I126">
        <v>491800</v>
      </c>
      <c r="J126">
        <v>603000</v>
      </c>
      <c r="K126" s="2">
        <v>83.0366666667</v>
      </c>
      <c r="L126">
        <v>5258300</v>
      </c>
      <c r="M126">
        <v>3460100</v>
      </c>
      <c r="N126">
        <v>870300</v>
      </c>
      <c r="O126" s="16">
        <f t="shared" si="5"/>
        <v>4330400</v>
      </c>
      <c r="P126">
        <v>1013300</v>
      </c>
      <c r="Q126">
        <v>469000</v>
      </c>
      <c r="R126">
        <v>573500</v>
      </c>
      <c r="S126">
        <v>34.6333333333</v>
      </c>
    </row>
    <row r="127" spans="1:19" ht="12.75">
      <c r="A127" s="8" t="s">
        <v>130</v>
      </c>
      <c r="B127">
        <v>6543800</v>
      </c>
      <c r="C127">
        <f t="shared" si="4"/>
        <v>5442420</v>
      </c>
      <c r="D127">
        <v>4357100</v>
      </c>
      <c r="E127">
        <v>1101380</v>
      </c>
      <c r="F127" s="2">
        <f t="shared" si="6"/>
        <v>5458480</v>
      </c>
      <c r="G127">
        <v>1123431</v>
      </c>
      <c r="H127">
        <v>92.2</v>
      </c>
      <c r="I127">
        <v>510500</v>
      </c>
      <c r="J127">
        <v>595700</v>
      </c>
      <c r="K127" s="2">
        <v>84.9333333333</v>
      </c>
      <c r="L127">
        <v>5379000</v>
      </c>
      <c r="M127">
        <v>3511800</v>
      </c>
      <c r="N127">
        <v>879100</v>
      </c>
      <c r="O127" s="16">
        <f t="shared" si="5"/>
        <v>4390900</v>
      </c>
      <c r="P127">
        <v>1024100</v>
      </c>
      <c r="Q127">
        <v>492000</v>
      </c>
      <c r="R127">
        <v>576200</v>
      </c>
      <c r="S127">
        <v>34.6</v>
      </c>
    </row>
    <row r="128" spans="1:19" ht="12.75">
      <c r="A128" s="8" t="s">
        <v>131</v>
      </c>
      <c r="B128">
        <v>6579400</v>
      </c>
      <c r="C128">
        <f t="shared" si="4"/>
        <v>5459766</v>
      </c>
      <c r="D128">
        <v>4374800</v>
      </c>
      <c r="E128">
        <v>1119634</v>
      </c>
      <c r="F128" s="2">
        <f t="shared" si="6"/>
        <v>5494434</v>
      </c>
      <c r="G128">
        <v>1127639</v>
      </c>
      <c r="H128">
        <v>94</v>
      </c>
      <c r="I128">
        <v>530800</v>
      </c>
      <c r="J128">
        <v>606900</v>
      </c>
      <c r="K128" s="2">
        <v>88.6266666667</v>
      </c>
      <c r="L128">
        <v>5461700</v>
      </c>
      <c r="M128">
        <v>3572900</v>
      </c>
      <c r="N128">
        <v>899700</v>
      </c>
      <c r="O128" s="16">
        <f t="shared" si="5"/>
        <v>4472600</v>
      </c>
      <c r="P128">
        <v>1034500</v>
      </c>
      <c r="Q128">
        <v>512500</v>
      </c>
      <c r="R128">
        <v>594000</v>
      </c>
      <c r="S128">
        <v>34.5333333333</v>
      </c>
    </row>
    <row r="129" spans="1:19" ht="12.75">
      <c r="A129" s="8" t="s">
        <v>132</v>
      </c>
      <c r="B129">
        <v>6610600</v>
      </c>
      <c r="C129">
        <f t="shared" si="4"/>
        <v>5485037</v>
      </c>
      <c r="D129">
        <v>4413400</v>
      </c>
      <c r="E129">
        <v>1125563</v>
      </c>
      <c r="F129" s="2">
        <f t="shared" si="6"/>
        <v>5538963</v>
      </c>
      <c r="G129">
        <v>1150745</v>
      </c>
      <c r="H129">
        <v>95</v>
      </c>
      <c r="I129">
        <v>530800</v>
      </c>
      <c r="J129">
        <v>612300</v>
      </c>
      <c r="K129" s="2">
        <v>89.3033333333</v>
      </c>
      <c r="L129">
        <v>5527500</v>
      </c>
      <c r="M129">
        <v>3626900</v>
      </c>
      <c r="N129">
        <v>909600</v>
      </c>
      <c r="O129" s="16">
        <f t="shared" si="5"/>
        <v>4536500</v>
      </c>
      <c r="P129">
        <v>1060600</v>
      </c>
      <c r="Q129">
        <v>509400</v>
      </c>
      <c r="R129">
        <v>589000</v>
      </c>
      <c r="S129">
        <v>34.5</v>
      </c>
    </row>
    <row r="130" spans="1:19" ht="12.75">
      <c r="A130" s="8" t="s">
        <v>133</v>
      </c>
      <c r="B130">
        <v>6633500</v>
      </c>
      <c r="C130">
        <f t="shared" si="4"/>
        <v>5500952</v>
      </c>
      <c r="D130">
        <v>4429400</v>
      </c>
      <c r="E130">
        <v>1132548</v>
      </c>
      <c r="F130" s="2">
        <f t="shared" si="6"/>
        <v>5561948</v>
      </c>
      <c r="G130">
        <v>1136466</v>
      </c>
      <c r="H130">
        <v>94.5</v>
      </c>
      <c r="I130">
        <v>545500</v>
      </c>
      <c r="J130">
        <v>620200</v>
      </c>
      <c r="K130" s="2">
        <v>87.8166666667</v>
      </c>
      <c r="L130">
        <v>5588000</v>
      </c>
      <c r="M130">
        <v>3675100</v>
      </c>
      <c r="N130">
        <v>921700</v>
      </c>
      <c r="O130" s="16">
        <f t="shared" si="5"/>
        <v>4596800</v>
      </c>
      <c r="P130">
        <v>1052400</v>
      </c>
      <c r="Q130">
        <v>522000</v>
      </c>
      <c r="R130">
        <v>599600</v>
      </c>
      <c r="S130">
        <v>34.4666666667</v>
      </c>
    </row>
    <row r="131" spans="1:19" ht="12.75">
      <c r="A131" s="8" t="s">
        <v>134</v>
      </c>
      <c r="B131">
        <v>6716300</v>
      </c>
      <c r="C131">
        <f t="shared" si="4"/>
        <v>5572914</v>
      </c>
      <c r="D131">
        <v>4466000</v>
      </c>
      <c r="E131">
        <v>1143386</v>
      </c>
      <c r="F131" s="2">
        <f t="shared" si="6"/>
        <v>5609386</v>
      </c>
      <c r="G131">
        <v>1159359</v>
      </c>
      <c r="H131">
        <v>94</v>
      </c>
      <c r="I131">
        <v>565800</v>
      </c>
      <c r="J131">
        <v>628100</v>
      </c>
      <c r="K131" s="2">
        <v>87.31</v>
      </c>
      <c r="L131">
        <v>5720800</v>
      </c>
      <c r="M131">
        <v>3754800</v>
      </c>
      <c r="N131">
        <v>946100</v>
      </c>
      <c r="O131" s="16">
        <f t="shared" si="5"/>
        <v>4700900</v>
      </c>
      <c r="P131">
        <v>1080100</v>
      </c>
      <c r="Q131">
        <v>541600</v>
      </c>
      <c r="R131">
        <v>615800</v>
      </c>
      <c r="S131">
        <v>34.5333333333</v>
      </c>
    </row>
    <row r="132" spans="1:19" ht="12.75">
      <c r="A132" s="8" t="s">
        <v>135</v>
      </c>
      <c r="B132">
        <v>6731700</v>
      </c>
      <c r="C132">
        <f t="shared" si="4"/>
        <v>5584983</v>
      </c>
      <c r="D132">
        <v>4478800</v>
      </c>
      <c r="E132">
        <v>1146717</v>
      </c>
      <c r="F132" s="2">
        <f t="shared" si="6"/>
        <v>5625517</v>
      </c>
      <c r="G132">
        <v>1136678</v>
      </c>
      <c r="H132">
        <v>95.5</v>
      </c>
      <c r="I132">
        <v>577600</v>
      </c>
      <c r="J132">
        <v>639300</v>
      </c>
      <c r="K132" s="2">
        <v>87.5133333333</v>
      </c>
      <c r="L132">
        <v>5800000</v>
      </c>
      <c r="M132">
        <v>3806200</v>
      </c>
      <c r="N132">
        <v>957700</v>
      </c>
      <c r="O132" s="16">
        <f t="shared" si="5"/>
        <v>4763900</v>
      </c>
      <c r="P132">
        <v>1063100</v>
      </c>
      <c r="Q132">
        <v>554600</v>
      </c>
      <c r="R132">
        <v>615300</v>
      </c>
      <c r="S132">
        <v>34.5</v>
      </c>
    </row>
    <row r="133" spans="1:19" ht="12.75">
      <c r="A133" s="8" t="s">
        <v>136</v>
      </c>
      <c r="B133">
        <v>6719400</v>
      </c>
      <c r="C133">
        <f t="shared" si="4"/>
        <v>5572688</v>
      </c>
      <c r="D133">
        <v>4495600</v>
      </c>
      <c r="E133">
        <v>1146712</v>
      </c>
      <c r="F133" s="2">
        <f t="shared" si="6"/>
        <v>5642312</v>
      </c>
      <c r="G133">
        <v>1129072</v>
      </c>
      <c r="H133">
        <v>96</v>
      </c>
      <c r="I133">
        <v>572800</v>
      </c>
      <c r="J133">
        <v>640400</v>
      </c>
      <c r="K133" s="2">
        <v>83.7766666667</v>
      </c>
      <c r="L133">
        <v>5844900</v>
      </c>
      <c r="M133">
        <v>3871600</v>
      </c>
      <c r="N133">
        <v>966900</v>
      </c>
      <c r="O133" s="16">
        <f t="shared" si="5"/>
        <v>4838500</v>
      </c>
      <c r="P133">
        <v>1063400</v>
      </c>
      <c r="Q133">
        <v>555300</v>
      </c>
      <c r="R133">
        <v>634100</v>
      </c>
      <c r="S133">
        <v>34.4</v>
      </c>
    </row>
    <row r="134" spans="1:19" ht="12.75">
      <c r="A134" s="8" t="s">
        <v>137</v>
      </c>
      <c r="B134">
        <v>6664200</v>
      </c>
      <c r="C134">
        <f t="shared" si="4"/>
        <v>5508242</v>
      </c>
      <c r="D134">
        <v>4457700</v>
      </c>
      <c r="E134">
        <v>1155958</v>
      </c>
      <c r="F134" s="2">
        <f t="shared" si="6"/>
        <v>5613658</v>
      </c>
      <c r="G134">
        <v>1102997</v>
      </c>
      <c r="H134">
        <v>94.9</v>
      </c>
      <c r="I134">
        <v>586500</v>
      </c>
      <c r="J134">
        <v>621000</v>
      </c>
      <c r="K134" s="2">
        <v>80.0366666667</v>
      </c>
      <c r="L134">
        <v>5847300</v>
      </c>
      <c r="M134">
        <v>3893400</v>
      </c>
      <c r="N134">
        <v>992100</v>
      </c>
      <c r="O134" s="16">
        <f t="shared" si="5"/>
        <v>4885500</v>
      </c>
      <c r="P134">
        <v>1045200</v>
      </c>
      <c r="Q134">
        <v>577100</v>
      </c>
      <c r="R134">
        <v>649200</v>
      </c>
      <c r="S134">
        <v>34.3333333333</v>
      </c>
    </row>
    <row r="135" spans="1:19" ht="12.75">
      <c r="A135" s="8" t="s">
        <v>138</v>
      </c>
      <c r="B135">
        <v>6631400</v>
      </c>
      <c r="C135">
        <f t="shared" si="4"/>
        <v>5463068</v>
      </c>
      <c r="D135">
        <v>4437500</v>
      </c>
      <c r="E135">
        <v>1168332</v>
      </c>
      <c r="F135" s="2">
        <f t="shared" si="6"/>
        <v>5605832</v>
      </c>
      <c r="G135">
        <v>1067592</v>
      </c>
      <c r="H135">
        <v>92.9</v>
      </c>
      <c r="I135">
        <v>584500</v>
      </c>
      <c r="J135">
        <v>602700</v>
      </c>
      <c r="K135" s="2">
        <v>80.69</v>
      </c>
      <c r="L135">
        <v>5886300</v>
      </c>
      <c r="M135">
        <v>3904600</v>
      </c>
      <c r="N135">
        <v>1012200</v>
      </c>
      <c r="O135" s="16">
        <f t="shared" si="5"/>
        <v>4916800</v>
      </c>
      <c r="P135">
        <v>1018300</v>
      </c>
      <c r="Q135">
        <v>577100</v>
      </c>
      <c r="R135">
        <v>610500</v>
      </c>
      <c r="S135">
        <v>34.2333333333</v>
      </c>
    </row>
    <row r="136" spans="1:19" ht="12.75">
      <c r="A136" s="8" t="s">
        <v>139</v>
      </c>
      <c r="B136">
        <v>6668500</v>
      </c>
      <c r="C136">
        <f aca="true" t="shared" si="7" ref="C136:C181">+B136-E136</f>
        <v>5500452</v>
      </c>
      <c r="D136">
        <v>4469900</v>
      </c>
      <c r="E136">
        <v>1168048</v>
      </c>
      <c r="F136" s="2">
        <f t="shared" si="6"/>
        <v>5637948</v>
      </c>
      <c r="G136">
        <v>1068190</v>
      </c>
      <c r="H136">
        <v>94.5</v>
      </c>
      <c r="I136">
        <v>613300</v>
      </c>
      <c r="J136">
        <v>623900</v>
      </c>
      <c r="K136" s="2">
        <v>85.0466666667</v>
      </c>
      <c r="L136">
        <v>5962000</v>
      </c>
      <c r="M136">
        <v>3958600</v>
      </c>
      <c r="N136">
        <v>1014200</v>
      </c>
      <c r="O136" s="16">
        <f aca="true" t="shared" si="8" ref="O136:O181">+M136+N136</f>
        <v>4972800</v>
      </c>
      <c r="P136">
        <v>1019600</v>
      </c>
      <c r="Q136">
        <v>602500</v>
      </c>
      <c r="R136">
        <v>615100</v>
      </c>
      <c r="S136">
        <v>34.2</v>
      </c>
    </row>
    <row r="137" spans="1:19" ht="12.75">
      <c r="A137" s="8" t="s">
        <v>140</v>
      </c>
      <c r="B137">
        <v>6684900</v>
      </c>
      <c r="C137">
        <f t="shared" si="7"/>
        <v>5523262</v>
      </c>
      <c r="D137">
        <v>4484300</v>
      </c>
      <c r="E137">
        <v>1161638</v>
      </c>
      <c r="F137" s="2">
        <f t="shared" si="6"/>
        <v>5645938</v>
      </c>
      <c r="G137">
        <v>1071112</v>
      </c>
      <c r="H137">
        <v>95.2</v>
      </c>
      <c r="I137">
        <v>616900</v>
      </c>
      <c r="J137">
        <v>640800</v>
      </c>
      <c r="K137" s="2">
        <v>84.8433333333</v>
      </c>
      <c r="L137">
        <v>6015900</v>
      </c>
      <c r="M137">
        <v>3998200</v>
      </c>
      <c r="N137">
        <v>1016300</v>
      </c>
      <c r="O137" s="16">
        <f t="shared" si="8"/>
        <v>5014500</v>
      </c>
      <c r="P137">
        <v>1022400</v>
      </c>
      <c r="Q137">
        <v>602300</v>
      </c>
      <c r="R137">
        <v>624500</v>
      </c>
      <c r="S137">
        <v>34.2666666667</v>
      </c>
    </row>
    <row r="138" spans="1:19" ht="12.75">
      <c r="A138" s="8" t="s">
        <v>141</v>
      </c>
      <c r="B138">
        <v>6720900</v>
      </c>
      <c r="C138">
        <f t="shared" si="7"/>
        <v>5565015</v>
      </c>
      <c r="D138">
        <v>4474800</v>
      </c>
      <c r="E138">
        <v>1155885</v>
      </c>
      <c r="F138" s="2">
        <f t="shared" si="6"/>
        <v>5630685</v>
      </c>
      <c r="G138">
        <v>1074258</v>
      </c>
      <c r="H138">
        <v>94.4</v>
      </c>
      <c r="I138">
        <v>638300</v>
      </c>
      <c r="J138">
        <v>648700</v>
      </c>
      <c r="K138" s="2">
        <v>81.1966666667</v>
      </c>
      <c r="L138">
        <v>6080700</v>
      </c>
      <c r="M138">
        <v>4023600</v>
      </c>
      <c r="N138">
        <v>1017900</v>
      </c>
      <c r="O138" s="16">
        <f t="shared" si="8"/>
        <v>5041500</v>
      </c>
      <c r="P138">
        <v>1022700</v>
      </c>
      <c r="Q138">
        <v>624500</v>
      </c>
      <c r="R138">
        <v>639000</v>
      </c>
      <c r="S138">
        <v>34.3</v>
      </c>
    </row>
    <row r="139" spans="1:19" ht="12.75">
      <c r="A139" s="8" t="s">
        <v>142</v>
      </c>
      <c r="B139">
        <v>6783300</v>
      </c>
      <c r="C139">
        <f t="shared" si="7"/>
        <v>5623649</v>
      </c>
      <c r="D139">
        <v>4544800</v>
      </c>
      <c r="E139">
        <v>1159651</v>
      </c>
      <c r="F139" s="2">
        <f t="shared" si="6"/>
        <v>5704451</v>
      </c>
      <c r="G139">
        <v>1092949</v>
      </c>
      <c r="H139">
        <v>93.1</v>
      </c>
      <c r="I139">
        <v>643900</v>
      </c>
      <c r="J139">
        <v>650600</v>
      </c>
      <c r="K139" s="2">
        <v>82.13</v>
      </c>
      <c r="L139">
        <v>6183600</v>
      </c>
      <c r="M139">
        <v>4123100</v>
      </c>
      <c r="N139">
        <v>1030300</v>
      </c>
      <c r="O139" s="16">
        <f t="shared" si="8"/>
        <v>5153400</v>
      </c>
      <c r="P139">
        <v>1038800</v>
      </c>
      <c r="Q139">
        <v>629500</v>
      </c>
      <c r="R139">
        <v>637300</v>
      </c>
      <c r="S139">
        <v>34.3</v>
      </c>
    </row>
    <row r="140" spans="1:19" ht="12.75">
      <c r="A140" s="8" t="s">
        <v>143</v>
      </c>
      <c r="B140">
        <v>6846800</v>
      </c>
      <c r="C140">
        <f t="shared" si="7"/>
        <v>5684900</v>
      </c>
      <c r="D140">
        <v>4566700</v>
      </c>
      <c r="E140">
        <v>1161900</v>
      </c>
      <c r="F140" s="2">
        <f t="shared" si="6"/>
        <v>5728600</v>
      </c>
      <c r="G140">
        <v>1123495</v>
      </c>
      <c r="H140">
        <v>95</v>
      </c>
      <c r="I140">
        <v>647100</v>
      </c>
      <c r="J140">
        <v>670100</v>
      </c>
      <c r="K140" s="2">
        <v>82.39</v>
      </c>
      <c r="L140">
        <v>6276600</v>
      </c>
      <c r="M140">
        <v>4171500</v>
      </c>
      <c r="N140">
        <v>1040400</v>
      </c>
      <c r="O140" s="16">
        <f t="shared" si="8"/>
        <v>5211900</v>
      </c>
      <c r="P140">
        <v>1070000</v>
      </c>
      <c r="Q140">
        <v>633400</v>
      </c>
      <c r="R140">
        <v>660500</v>
      </c>
      <c r="S140">
        <v>34.4</v>
      </c>
    </row>
    <row r="141" spans="1:19" ht="12.75">
      <c r="A141" s="8" t="s">
        <v>144</v>
      </c>
      <c r="B141">
        <v>6899700</v>
      </c>
      <c r="C141">
        <f t="shared" si="7"/>
        <v>5726415</v>
      </c>
      <c r="D141">
        <v>4600500</v>
      </c>
      <c r="E141">
        <v>1173285</v>
      </c>
      <c r="F141" s="2">
        <f t="shared" si="6"/>
        <v>5773785</v>
      </c>
      <c r="G141">
        <v>1132904</v>
      </c>
      <c r="H141">
        <v>96</v>
      </c>
      <c r="I141">
        <v>650800</v>
      </c>
      <c r="J141">
        <v>672900</v>
      </c>
      <c r="K141" s="2">
        <v>79.1766666667</v>
      </c>
      <c r="L141">
        <v>6345800</v>
      </c>
      <c r="M141">
        <v>4225700</v>
      </c>
      <c r="N141">
        <v>1056500</v>
      </c>
      <c r="O141" s="16">
        <f t="shared" si="8"/>
        <v>5282200</v>
      </c>
      <c r="P141">
        <v>1080900</v>
      </c>
      <c r="Q141">
        <v>637200</v>
      </c>
      <c r="R141">
        <v>673600</v>
      </c>
      <c r="S141">
        <v>34.4</v>
      </c>
    </row>
    <row r="142" spans="1:19" ht="12.75">
      <c r="A142" s="8" t="s">
        <v>145</v>
      </c>
      <c r="B142">
        <v>6990600</v>
      </c>
      <c r="C142">
        <f t="shared" si="7"/>
        <v>5813385</v>
      </c>
      <c r="D142">
        <v>4665900</v>
      </c>
      <c r="E142">
        <v>1177215</v>
      </c>
      <c r="F142" s="2">
        <f t="shared" si="6"/>
        <v>5843115</v>
      </c>
      <c r="G142">
        <v>1158391</v>
      </c>
      <c r="H142">
        <v>95.4</v>
      </c>
      <c r="I142">
        <v>662200</v>
      </c>
      <c r="J142">
        <v>689500</v>
      </c>
      <c r="K142" s="2">
        <v>83.5933333333</v>
      </c>
      <c r="L142">
        <v>6469800</v>
      </c>
      <c r="M142">
        <v>4318300</v>
      </c>
      <c r="N142">
        <v>1062500</v>
      </c>
      <c r="O142" s="16">
        <f t="shared" si="8"/>
        <v>5380800</v>
      </c>
      <c r="P142">
        <v>1109000</v>
      </c>
      <c r="Q142">
        <v>647000</v>
      </c>
      <c r="R142">
        <v>687100</v>
      </c>
      <c r="S142">
        <v>34.4</v>
      </c>
    </row>
    <row r="143" spans="1:19" ht="12.75">
      <c r="A143" s="8" t="s">
        <v>146</v>
      </c>
      <c r="B143">
        <v>6988700</v>
      </c>
      <c r="C143">
        <f t="shared" si="7"/>
        <v>5825213</v>
      </c>
      <c r="D143">
        <v>4674900</v>
      </c>
      <c r="E143">
        <v>1163487</v>
      </c>
      <c r="F143" s="2">
        <f t="shared" si="6"/>
        <v>5838387</v>
      </c>
      <c r="G143">
        <v>1161951</v>
      </c>
      <c r="H143">
        <v>94.2</v>
      </c>
      <c r="I143">
        <v>661400</v>
      </c>
      <c r="J143">
        <v>705800</v>
      </c>
      <c r="K143" s="2">
        <v>85.6433333333</v>
      </c>
      <c r="L143">
        <v>6521600</v>
      </c>
      <c r="M143">
        <v>4350600</v>
      </c>
      <c r="N143">
        <v>1061900</v>
      </c>
      <c r="O143" s="16">
        <f t="shared" si="8"/>
        <v>5412500</v>
      </c>
      <c r="P143">
        <v>1119500</v>
      </c>
      <c r="Q143">
        <v>646400</v>
      </c>
      <c r="R143">
        <v>692900</v>
      </c>
      <c r="S143">
        <v>34.4333333333</v>
      </c>
    </row>
    <row r="144" spans="1:19" ht="12.75">
      <c r="A144" s="8" t="s">
        <v>147</v>
      </c>
      <c r="B144">
        <v>7031200</v>
      </c>
      <c r="C144">
        <f t="shared" si="7"/>
        <v>5870284</v>
      </c>
      <c r="D144">
        <v>4721500</v>
      </c>
      <c r="E144">
        <v>1160916</v>
      </c>
      <c r="F144" s="2">
        <f aca="true" t="shared" si="9" ref="F144:F181">+D144+E144</f>
        <v>5882416</v>
      </c>
      <c r="G144">
        <v>1180324</v>
      </c>
      <c r="H144">
        <v>96.2</v>
      </c>
      <c r="I144">
        <v>674400</v>
      </c>
      <c r="J144">
        <v>726100</v>
      </c>
      <c r="K144" s="2">
        <v>82.8033333333</v>
      </c>
      <c r="L144">
        <v>6596700</v>
      </c>
      <c r="M144">
        <v>4421300</v>
      </c>
      <c r="N144">
        <v>1066700</v>
      </c>
      <c r="O144" s="16">
        <f t="shared" si="8"/>
        <v>5488000</v>
      </c>
      <c r="P144">
        <v>1141800</v>
      </c>
      <c r="Q144">
        <v>660600</v>
      </c>
      <c r="R144">
        <v>717900</v>
      </c>
      <c r="S144">
        <v>34.4666666667</v>
      </c>
    </row>
    <row r="145" spans="1:19" ht="12.75">
      <c r="A145" s="8" t="s">
        <v>148</v>
      </c>
      <c r="B145">
        <v>7062000</v>
      </c>
      <c r="C145">
        <f t="shared" si="7"/>
        <v>5897258</v>
      </c>
      <c r="D145">
        <v>4776900</v>
      </c>
      <c r="E145">
        <v>1164742</v>
      </c>
      <c r="F145" s="2">
        <f t="shared" si="9"/>
        <v>5941642</v>
      </c>
      <c r="G145">
        <v>1191683</v>
      </c>
      <c r="H145">
        <v>97.4</v>
      </c>
      <c r="I145">
        <v>660800</v>
      </c>
      <c r="J145">
        <v>733100</v>
      </c>
      <c r="K145" s="2">
        <v>83.7366666667</v>
      </c>
      <c r="L145">
        <v>6655500</v>
      </c>
      <c r="M145">
        <v>4488200</v>
      </c>
      <c r="N145">
        <v>1076000</v>
      </c>
      <c r="O145" s="16">
        <f t="shared" si="8"/>
        <v>5564200</v>
      </c>
      <c r="P145">
        <v>1156300</v>
      </c>
      <c r="Q145">
        <v>646400</v>
      </c>
      <c r="R145">
        <v>718300</v>
      </c>
      <c r="S145">
        <v>34.5333333333</v>
      </c>
    </row>
    <row r="146" spans="1:19" ht="12.75">
      <c r="A146" s="8" t="s">
        <v>149</v>
      </c>
      <c r="B146">
        <v>7168700</v>
      </c>
      <c r="C146">
        <f t="shared" si="7"/>
        <v>6002345</v>
      </c>
      <c r="D146">
        <v>4822300</v>
      </c>
      <c r="E146">
        <v>1166355</v>
      </c>
      <c r="F146" s="2">
        <f t="shared" si="9"/>
        <v>5988655</v>
      </c>
      <c r="G146">
        <v>1236022</v>
      </c>
      <c r="H146">
        <v>97.3</v>
      </c>
      <c r="I146">
        <v>694300</v>
      </c>
      <c r="J146">
        <v>762200</v>
      </c>
      <c r="K146" s="2">
        <v>85.4933333333</v>
      </c>
      <c r="L146">
        <v>6795500</v>
      </c>
      <c r="M146">
        <v>4558700</v>
      </c>
      <c r="N146">
        <v>1083900</v>
      </c>
      <c r="O146" s="16">
        <f t="shared" si="8"/>
        <v>5642600</v>
      </c>
      <c r="P146">
        <v>1202000</v>
      </c>
      <c r="Q146">
        <v>678800</v>
      </c>
      <c r="R146">
        <v>744900</v>
      </c>
      <c r="S146">
        <v>34.6</v>
      </c>
    </row>
    <row r="147" spans="1:19" ht="12.75">
      <c r="A147" s="8" t="s">
        <v>150</v>
      </c>
      <c r="B147">
        <v>7229400</v>
      </c>
      <c r="C147">
        <f t="shared" si="7"/>
        <v>6067782</v>
      </c>
      <c r="D147">
        <v>4866600</v>
      </c>
      <c r="E147">
        <v>1161618</v>
      </c>
      <c r="F147" s="2">
        <f t="shared" si="9"/>
        <v>6028218</v>
      </c>
      <c r="G147">
        <v>1241323</v>
      </c>
      <c r="H147">
        <v>96.4</v>
      </c>
      <c r="I147">
        <v>696700</v>
      </c>
      <c r="J147">
        <v>776800</v>
      </c>
      <c r="K147" s="2">
        <v>86.1633333333</v>
      </c>
      <c r="L147">
        <v>6887800</v>
      </c>
      <c r="M147">
        <v>4613800</v>
      </c>
      <c r="N147">
        <v>1087600</v>
      </c>
      <c r="O147" s="16">
        <f t="shared" si="8"/>
        <v>5701400</v>
      </c>
      <c r="P147">
        <v>1213700</v>
      </c>
      <c r="Q147">
        <v>683800</v>
      </c>
      <c r="R147">
        <v>755100</v>
      </c>
      <c r="S147">
        <v>34.5666666667</v>
      </c>
    </row>
    <row r="148" spans="1:19" ht="12.75">
      <c r="A148" s="8" t="s">
        <v>151</v>
      </c>
      <c r="B148">
        <v>7330200</v>
      </c>
      <c r="C148">
        <f t="shared" si="7"/>
        <v>6171335</v>
      </c>
      <c r="D148">
        <v>4907900</v>
      </c>
      <c r="E148">
        <v>1158865</v>
      </c>
      <c r="F148" s="2">
        <f t="shared" si="9"/>
        <v>6066765</v>
      </c>
      <c r="G148">
        <v>1271297</v>
      </c>
      <c r="H148">
        <v>98.3</v>
      </c>
      <c r="I148">
        <v>725100</v>
      </c>
      <c r="J148">
        <v>811300</v>
      </c>
      <c r="K148" s="2">
        <v>85.05</v>
      </c>
      <c r="L148">
        <v>7015700</v>
      </c>
      <c r="M148">
        <v>4677500</v>
      </c>
      <c r="N148">
        <v>1093900</v>
      </c>
      <c r="O148" s="16">
        <f t="shared" si="8"/>
        <v>5771400</v>
      </c>
      <c r="P148">
        <v>1248800</v>
      </c>
      <c r="Q148">
        <v>714500</v>
      </c>
      <c r="R148">
        <v>798700</v>
      </c>
      <c r="S148">
        <v>34.7</v>
      </c>
    </row>
    <row r="149" spans="1:19" ht="12.75">
      <c r="A149" s="8" t="s">
        <v>152</v>
      </c>
      <c r="B149">
        <v>7370200</v>
      </c>
      <c r="C149">
        <f t="shared" si="7"/>
        <v>6194610</v>
      </c>
      <c r="D149">
        <v>4944500</v>
      </c>
      <c r="E149">
        <v>1175590</v>
      </c>
      <c r="F149" s="2">
        <f t="shared" si="9"/>
        <v>6120090</v>
      </c>
      <c r="G149">
        <v>1292283</v>
      </c>
      <c r="H149">
        <v>99.5</v>
      </c>
      <c r="I149">
        <v>742400</v>
      </c>
      <c r="J149">
        <v>834600</v>
      </c>
      <c r="K149" s="2">
        <v>82.6066666667</v>
      </c>
      <c r="L149">
        <v>7096000</v>
      </c>
      <c r="M149">
        <v>4753000</v>
      </c>
      <c r="N149">
        <v>1114800</v>
      </c>
      <c r="O149" s="16">
        <f t="shared" si="8"/>
        <v>5867800</v>
      </c>
      <c r="P149">
        <v>1275200</v>
      </c>
      <c r="Q149">
        <v>736100</v>
      </c>
      <c r="R149">
        <v>835200</v>
      </c>
      <c r="S149">
        <v>34.6333333333</v>
      </c>
    </row>
    <row r="150" spans="1:19" ht="12.75">
      <c r="A150" s="8" t="s">
        <v>153</v>
      </c>
      <c r="B150">
        <v>7461100</v>
      </c>
      <c r="C150">
        <f t="shared" si="7"/>
        <v>6294300</v>
      </c>
      <c r="D150">
        <v>4993600</v>
      </c>
      <c r="E150">
        <v>1166800</v>
      </c>
      <c r="F150" s="2">
        <f t="shared" si="9"/>
        <v>6160400</v>
      </c>
      <c r="G150">
        <v>1315662</v>
      </c>
      <c r="H150">
        <v>99.9</v>
      </c>
      <c r="I150">
        <v>767100</v>
      </c>
      <c r="J150">
        <v>854800</v>
      </c>
      <c r="K150" s="2">
        <v>82.15</v>
      </c>
      <c r="L150">
        <v>7217700</v>
      </c>
      <c r="M150">
        <v>4821300</v>
      </c>
      <c r="N150">
        <v>1112900</v>
      </c>
      <c r="O150" s="16">
        <f t="shared" si="8"/>
        <v>5934200</v>
      </c>
      <c r="P150">
        <v>1302700</v>
      </c>
      <c r="Q150">
        <v>765800</v>
      </c>
      <c r="R150">
        <v>859600</v>
      </c>
      <c r="S150">
        <v>34.6333333333</v>
      </c>
    </row>
    <row r="151" spans="1:19" ht="12.75">
      <c r="A151" s="8" t="s">
        <v>154</v>
      </c>
      <c r="B151">
        <v>7488700</v>
      </c>
      <c r="C151">
        <f t="shared" si="7"/>
        <v>6322499</v>
      </c>
      <c r="D151">
        <v>5011600</v>
      </c>
      <c r="E151">
        <v>1166201</v>
      </c>
      <c r="F151" s="2">
        <f t="shared" si="9"/>
        <v>6177801</v>
      </c>
      <c r="G151">
        <v>1342905</v>
      </c>
      <c r="H151">
        <v>98.7</v>
      </c>
      <c r="I151">
        <v>780600</v>
      </c>
      <c r="J151">
        <v>873100</v>
      </c>
      <c r="K151" s="2">
        <v>81.7633333333</v>
      </c>
      <c r="L151">
        <v>7297500</v>
      </c>
      <c r="M151">
        <v>4868600</v>
      </c>
      <c r="N151">
        <v>1124200</v>
      </c>
      <c r="O151" s="16">
        <f t="shared" si="8"/>
        <v>5992800</v>
      </c>
      <c r="P151">
        <v>1336400</v>
      </c>
      <c r="Q151">
        <v>787700</v>
      </c>
      <c r="R151">
        <v>882200</v>
      </c>
      <c r="S151">
        <v>34.5333333333</v>
      </c>
    </row>
    <row r="152" spans="1:19" ht="12.75">
      <c r="A152" s="8" t="s">
        <v>155</v>
      </c>
      <c r="B152">
        <v>7503300</v>
      </c>
      <c r="C152">
        <f t="shared" si="7"/>
        <v>6333695</v>
      </c>
      <c r="D152">
        <v>5059600</v>
      </c>
      <c r="E152">
        <v>1169605</v>
      </c>
      <c r="F152" s="2">
        <f t="shared" si="9"/>
        <v>6229205</v>
      </c>
      <c r="G152">
        <v>1338943</v>
      </c>
      <c r="H152">
        <v>100</v>
      </c>
      <c r="I152">
        <v>788900</v>
      </c>
      <c r="J152">
        <v>886400</v>
      </c>
      <c r="K152" s="2">
        <v>77.2466666667</v>
      </c>
      <c r="L152">
        <v>7342600</v>
      </c>
      <c r="M152">
        <v>4943700</v>
      </c>
      <c r="N152">
        <v>1133900</v>
      </c>
      <c r="O152" s="16">
        <f t="shared" si="8"/>
        <v>6077600</v>
      </c>
      <c r="P152">
        <v>1338200</v>
      </c>
      <c r="Q152">
        <v>802500</v>
      </c>
      <c r="R152">
        <v>911500</v>
      </c>
      <c r="S152">
        <v>34.4333333333</v>
      </c>
    </row>
    <row r="153" spans="1:19" ht="12.75">
      <c r="A153" s="8" t="s">
        <v>156</v>
      </c>
      <c r="B153">
        <v>7561400</v>
      </c>
      <c r="C153">
        <f t="shared" si="7"/>
        <v>6389187</v>
      </c>
      <c r="D153">
        <v>5099200</v>
      </c>
      <c r="E153">
        <v>1172213</v>
      </c>
      <c r="F153" s="2">
        <f t="shared" si="9"/>
        <v>6271413</v>
      </c>
      <c r="G153">
        <v>1345587</v>
      </c>
      <c r="H153">
        <v>100.8</v>
      </c>
      <c r="I153">
        <v>821900</v>
      </c>
      <c r="J153">
        <v>889100</v>
      </c>
      <c r="K153" s="2">
        <v>79.9466666667</v>
      </c>
      <c r="L153">
        <v>7432800</v>
      </c>
      <c r="M153">
        <v>5005200</v>
      </c>
      <c r="N153">
        <v>1141800</v>
      </c>
      <c r="O153" s="16">
        <f t="shared" si="8"/>
        <v>6147000</v>
      </c>
      <c r="P153">
        <v>1346500</v>
      </c>
      <c r="Q153">
        <v>834100</v>
      </c>
      <c r="R153">
        <v>908300</v>
      </c>
      <c r="S153">
        <v>34.4</v>
      </c>
    </row>
    <row r="154" spans="1:19" ht="12.75">
      <c r="A154" s="8" t="s">
        <v>157</v>
      </c>
      <c r="B154">
        <v>7621900</v>
      </c>
      <c r="C154">
        <f t="shared" si="7"/>
        <v>6467790</v>
      </c>
      <c r="D154">
        <v>5132100</v>
      </c>
      <c r="E154">
        <v>1154110</v>
      </c>
      <c r="F154" s="2">
        <f t="shared" si="9"/>
        <v>6286210</v>
      </c>
      <c r="G154">
        <v>1372152</v>
      </c>
      <c r="H154">
        <v>100.5</v>
      </c>
      <c r="I154">
        <v>841400</v>
      </c>
      <c r="J154">
        <v>897800</v>
      </c>
      <c r="K154" s="2">
        <v>81.8</v>
      </c>
      <c r="L154">
        <v>7529300</v>
      </c>
      <c r="M154">
        <v>5058400</v>
      </c>
      <c r="N154">
        <v>1135600</v>
      </c>
      <c r="O154" s="16">
        <f t="shared" si="8"/>
        <v>6194000</v>
      </c>
      <c r="P154">
        <v>1374300</v>
      </c>
      <c r="Q154">
        <v>850000</v>
      </c>
      <c r="R154">
        <v>909300</v>
      </c>
      <c r="S154">
        <v>34.3666666667</v>
      </c>
    </row>
    <row r="155" spans="1:19" ht="12.75">
      <c r="A155" s="8" t="s">
        <v>158</v>
      </c>
      <c r="B155">
        <v>7676400</v>
      </c>
      <c r="C155">
        <f t="shared" si="7"/>
        <v>6518550</v>
      </c>
      <c r="D155">
        <v>5174300</v>
      </c>
      <c r="E155">
        <v>1157850</v>
      </c>
      <c r="F155" s="2">
        <f t="shared" si="9"/>
        <v>6332150</v>
      </c>
      <c r="G155">
        <v>1411975</v>
      </c>
      <c r="H155">
        <v>99.3</v>
      </c>
      <c r="I155">
        <v>846100</v>
      </c>
      <c r="J155">
        <v>921100</v>
      </c>
      <c r="K155" s="2">
        <v>84.0566666667</v>
      </c>
      <c r="L155">
        <v>7629600</v>
      </c>
      <c r="M155">
        <v>5130500</v>
      </c>
      <c r="N155">
        <v>1154300</v>
      </c>
      <c r="O155" s="16">
        <f t="shared" si="8"/>
        <v>6284800</v>
      </c>
      <c r="P155">
        <v>1413900</v>
      </c>
      <c r="Q155">
        <v>853300</v>
      </c>
      <c r="R155">
        <v>929100</v>
      </c>
      <c r="S155">
        <v>34.3333333333</v>
      </c>
    </row>
    <row r="156" spans="1:19" ht="12.75">
      <c r="A156" s="8" t="s">
        <v>159</v>
      </c>
      <c r="B156">
        <v>7802900</v>
      </c>
      <c r="C156">
        <f t="shared" si="7"/>
        <v>6626650</v>
      </c>
      <c r="D156">
        <v>5229500</v>
      </c>
      <c r="E156">
        <v>1176250</v>
      </c>
      <c r="F156" s="2">
        <f t="shared" si="9"/>
        <v>6405750</v>
      </c>
      <c r="G156">
        <v>1457921</v>
      </c>
      <c r="H156">
        <v>101.3</v>
      </c>
      <c r="I156">
        <v>860100</v>
      </c>
      <c r="J156">
        <v>950400</v>
      </c>
      <c r="K156" s="2">
        <v>85.21</v>
      </c>
      <c r="L156">
        <v>7782700</v>
      </c>
      <c r="M156">
        <v>5218000</v>
      </c>
      <c r="N156">
        <v>1170000</v>
      </c>
      <c r="O156" s="16">
        <f t="shared" si="8"/>
        <v>6388000</v>
      </c>
      <c r="P156">
        <v>1454700</v>
      </c>
      <c r="Q156">
        <v>864700</v>
      </c>
      <c r="R156">
        <v>954500</v>
      </c>
      <c r="S156">
        <v>34.4333333333</v>
      </c>
    </row>
    <row r="157" spans="1:19" ht="12.75">
      <c r="A157" s="8" t="s">
        <v>160</v>
      </c>
      <c r="B157">
        <v>7841900</v>
      </c>
      <c r="C157">
        <f t="shared" si="7"/>
        <v>6670098</v>
      </c>
      <c r="D157">
        <v>5254300</v>
      </c>
      <c r="E157">
        <v>1171802</v>
      </c>
      <c r="F157" s="2">
        <f t="shared" si="9"/>
        <v>6426102</v>
      </c>
      <c r="G157">
        <v>1481975</v>
      </c>
      <c r="H157">
        <v>102.5</v>
      </c>
      <c r="I157">
        <v>867000</v>
      </c>
      <c r="J157">
        <v>982900</v>
      </c>
      <c r="K157" s="2">
        <v>85.47</v>
      </c>
      <c r="L157">
        <v>7859000</v>
      </c>
      <c r="M157">
        <v>5263700</v>
      </c>
      <c r="N157">
        <v>1173500</v>
      </c>
      <c r="O157" s="16">
        <f t="shared" si="8"/>
        <v>6437200</v>
      </c>
      <c r="P157">
        <v>1482500</v>
      </c>
      <c r="Q157">
        <v>865600</v>
      </c>
      <c r="R157">
        <v>976100</v>
      </c>
      <c r="S157">
        <v>34.5</v>
      </c>
    </row>
    <row r="158" spans="1:19" ht="12.75">
      <c r="A158" s="8" t="s">
        <v>161</v>
      </c>
      <c r="B158">
        <v>7931300</v>
      </c>
      <c r="C158">
        <f t="shared" si="7"/>
        <v>6750002</v>
      </c>
      <c r="D158">
        <v>5291900</v>
      </c>
      <c r="E158">
        <v>1181298</v>
      </c>
      <c r="F158" s="2">
        <f t="shared" si="9"/>
        <v>6473198</v>
      </c>
      <c r="G158">
        <v>1499528</v>
      </c>
      <c r="H158">
        <v>102.6</v>
      </c>
      <c r="I158">
        <v>923500</v>
      </c>
      <c r="J158">
        <v>998100</v>
      </c>
      <c r="K158" s="2">
        <v>86.41</v>
      </c>
      <c r="L158">
        <v>7981400</v>
      </c>
      <c r="M158">
        <v>5337900</v>
      </c>
      <c r="N158">
        <v>1189400</v>
      </c>
      <c r="O158" s="16">
        <f t="shared" si="8"/>
        <v>6527300</v>
      </c>
      <c r="P158">
        <v>1500300</v>
      </c>
      <c r="Q158">
        <v>913100</v>
      </c>
      <c r="R158">
        <v>992800</v>
      </c>
      <c r="S158">
        <v>34.5333333333</v>
      </c>
    </row>
    <row r="159" spans="1:19" ht="12.75">
      <c r="A159" s="8" t="s">
        <v>162</v>
      </c>
      <c r="B159">
        <v>8016400</v>
      </c>
      <c r="C159">
        <f t="shared" si="7"/>
        <v>6836825</v>
      </c>
      <c r="D159">
        <v>5350700</v>
      </c>
      <c r="E159">
        <v>1179575</v>
      </c>
      <c r="F159" s="2">
        <f t="shared" si="9"/>
        <v>6530275</v>
      </c>
      <c r="G159">
        <v>1530320</v>
      </c>
      <c r="H159">
        <v>101.8</v>
      </c>
      <c r="I159">
        <v>940300</v>
      </c>
      <c r="J159">
        <v>1034300</v>
      </c>
      <c r="K159" s="2">
        <v>90.9966666667</v>
      </c>
      <c r="L159">
        <v>8124200</v>
      </c>
      <c r="M159">
        <v>5429900</v>
      </c>
      <c r="N159">
        <v>1203200</v>
      </c>
      <c r="O159" s="16">
        <f t="shared" si="8"/>
        <v>6633100</v>
      </c>
      <c r="P159">
        <v>1531600</v>
      </c>
      <c r="Q159">
        <v>927800</v>
      </c>
      <c r="R159">
        <v>1017100</v>
      </c>
      <c r="S159">
        <v>34.5333333333</v>
      </c>
    </row>
    <row r="160" spans="1:19" ht="12.75">
      <c r="A160" s="8" t="s">
        <v>163</v>
      </c>
      <c r="B160">
        <v>8131900</v>
      </c>
      <c r="C160">
        <f t="shared" si="7"/>
        <v>6937826</v>
      </c>
      <c r="D160">
        <v>5375700</v>
      </c>
      <c r="E160">
        <v>1194074</v>
      </c>
      <c r="F160" s="2">
        <f t="shared" si="9"/>
        <v>6569774</v>
      </c>
      <c r="G160">
        <v>1573821</v>
      </c>
      <c r="H160">
        <v>103.7</v>
      </c>
      <c r="I160">
        <v>979200</v>
      </c>
      <c r="J160">
        <v>1079800</v>
      </c>
      <c r="K160" s="2">
        <v>91.87</v>
      </c>
      <c r="L160">
        <v>8279800</v>
      </c>
      <c r="M160">
        <v>5470800</v>
      </c>
      <c r="N160">
        <v>1221500</v>
      </c>
      <c r="O160" s="16">
        <f t="shared" si="8"/>
        <v>6692300</v>
      </c>
      <c r="P160">
        <v>1574900</v>
      </c>
      <c r="Q160">
        <v>966800</v>
      </c>
      <c r="R160">
        <v>1041700</v>
      </c>
      <c r="S160">
        <v>34.5666666667</v>
      </c>
    </row>
    <row r="161" spans="1:19" ht="12.75">
      <c r="A161" s="8" t="s">
        <v>164</v>
      </c>
      <c r="B161">
        <v>8216600</v>
      </c>
      <c r="C161">
        <f t="shared" si="7"/>
        <v>7019726</v>
      </c>
      <c r="D161">
        <v>5462100</v>
      </c>
      <c r="E161">
        <v>1196874</v>
      </c>
      <c r="F161" s="2">
        <f t="shared" si="9"/>
        <v>6658974</v>
      </c>
      <c r="G161">
        <v>1624724</v>
      </c>
      <c r="H161">
        <v>104.7</v>
      </c>
      <c r="I161">
        <v>1004200</v>
      </c>
      <c r="J161">
        <v>1123800</v>
      </c>
      <c r="K161" s="2">
        <v>93.2133333333</v>
      </c>
      <c r="L161">
        <v>8390900</v>
      </c>
      <c r="M161">
        <v>5575900</v>
      </c>
      <c r="N161">
        <v>1228100</v>
      </c>
      <c r="O161" s="16">
        <f t="shared" si="8"/>
        <v>6804000</v>
      </c>
      <c r="P161">
        <v>1625700</v>
      </c>
      <c r="Q161">
        <v>988700</v>
      </c>
      <c r="R161">
        <v>1077300</v>
      </c>
      <c r="S161">
        <v>34.6333333333</v>
      </c>
    </row>
    <row r="162" spans="1:19" ht="12.75">
      <c r="A162" s="8" t="s">
        <v>165</v>
      </c>
      <c r="B162">
        <v>8272900</v>
      </c>
      <c r="C162">
        <f t="shared" si="7"/>
        <v>7072526</v>
      </c>
      <c r="D162">
        <v>5507100</v>
      </c>
      <c r="E162">
        <v>1200374</v>
      </c>
      <c r="F162" s="2">
        <f t="shared" si="9"/>
        <v>6707474</v>
      </c>
      <c r="G162">
        <v>1635924</v>
      </c>
      <c r="H162">
        <v>104.7</v>
      </c>
      <c r="I162">
        <v>1002100</v>
      </c>
      <c r="J162">
        <v>1141200</v>
      </c>
      <c r="K162" s="2">
        <v>94.44</v>
      </c>
      <c r="L162">
        <v>8478600</v>
      </c>
      <c r="M162">
        <v>5640600</v>
      </c>
      <c r="N162">
        <v>1240400</v>
      </c>
      <c r="O162" s="16">
        <f t="shared" si="8"/>
        <v>6881000</v>
      </c>
      <c r="P162">
        <v>1637100</v>
      </c>
      <c r="Q162">
        <v>982400</v>
      </c>
      <c r="R162">
        <v>1087000</v>
      </c>
      <c r="S162">
        <v>34.6666666667</v>
      </c>
    </row>
    <row r="163" spans="1:19" ht="12.75">
      <c r="A163" s="8" t="s">
        <v>166</v>
      </c>
      <c r="B163">
        <v>8396300</v>
      </c>
      <c r="C163">
        <f t="shared" si="7"/>
        <v>7203300</v>
      </c>
      <c r="D163">
        <v>5576300</v>
      </c>
      <c r="E163">
        <v>1193000</v>
      </c>
      <c r="F163" s="2">
        <f t="shared" si="9"/>
        <v>6769300</v>
      </c>
      <c r="G163">
        <v>1694146</v>
      </c>
      <c r="H163">
        <v>103.7</v>
      </c>
      <c r="I163">
        <v>1003400</v>
      </c>
      <c r="J163">
        <v>1184200</v>
      </c>
      <c r="K163" s="2">
        <v>96.9066666667</v>
      </c>
      <c r="L163">
        <v>8627800</v>
      </c>
      <c r="M163">
        <v>5719900</v>
      </c>
      <c r="N163">
        <v>1236500</v>
      </c>
      <c r="O163" s="16">
        <f t="shared" si="8"/>
        <v>6956400</v>
      </c>
      <c r="P163">
        <v>1687400</v>
      </c>
      <c r="Q163">
        <v>974100</v>
      </c>
      <c r="R163">
        <v>1096700</v>
      </c>
      <c r="S163">
        <v>34.7</v>
      </c>
    </row>
    <row r="164" spans="1:19" ht="12.75">
      <c r="A164" s="8" t="s">
        <v>167</v>
      </c>
      <c r="B164">
        <v>8442900</v>
      </c>
      <c r="C164">
        <f t="shared" si="7"/>
        <v>7232238</v>
      </c>
      <c r="D164">
        <v>5660200</v>
      </c>
      <c r="E164">
        <v>1210662</v>
      </c>
      <c r="F164" s="2">
        <f t="shared" si="9"/>
        <v>6870862</v>
      </c>
      <c r="G164">
        <v>1743205</v>
      </c>
      <c r="H164">
        <v>105.3</v>
      </c>
      <c r="I164">
        <v>993100</v>
      </c>
      <c r="J164">
        <v>1216200</v>
      </c>
      <c r="K164" s="2">
        <v>98.2833333333</v>
      </c>
      <c r="L164">
        <v>8697300</v>
      </c>
      <c r="M164">
        <v>5820000</v>
      </c>
      <c r="N164">
        <v>1259700</v>
      </c>
      <c r="O164" s="16">
        <f t="shared" si="8"/>
        <v>7079700</v>
      </c>
      <c r="P164">
        <v>1731600</v>
      </c>
      <c r="Q164">
        <v>959200</v>
      </c>
      <c r="R164">
        <v>1114100</v>
      </c>
      <c r="S164">
        <v>34.6</v>
      </c>
    </row>
    <row r="165" spans="1:19" ht="12.75">
      <c r="A165" s="8" t="s">
        <v>168</v>
      </c>
      <c r="B165">
        <v>8528500</v>
      </c>
      <c r="C165">
        <f t="shared" si="7"/>
        <v>7319430</v>
      </c>
      <c r="D165">
        <v>5713700</v>
      </c>
      <c r="E165">
        <v>1209070</v>
      </c>
      <c r="F165" s="2">
        <f t="shared" si="9"/>
        <v>6922770</v>
      </c>
      <c r="G165">
        <v>1766317</v>
      </c>
      <c r="H165">
        <v>105.9</v>
      </c>
      <c r="I165">
        <v>987600</v>
      </c>
      <c r="J165">
        <v>1228900</v>
      </c>
      <c r="K165" s="2">
        <v>100.456666667</v>
      </c>
      <c r="L165">
        <v>8816500</v>
      </c>
      <c r="M165">
        <v>5895100</v>
      </c>
      <c r="N165">
        <v>1264000</v>
      </c>
      <c r="O165" s="16">
        <f t="shared" si="8"/>
        <v>7159100</v>
      </c>
      <c r="P165">
        <v>1753200</v>
      </c>
      <c r="Q165">
        <v>946700</v>
      </c>
      <c r="R165">
        <v>1112000</v>
      </c>
      <c r="S165">
        <v>34.5666666667</v>
      </c>
    </row>
    <row r="166" spans="1:19" ht="12.75">
      <c r="A166" s="8" t="s">
        <v>169</v>
      </c>
      <c r="B166">
        <v>8667900</v>
      </c>
      <c r="C166">
        <f t="shared" si="7"/>
        <v>7444122</v>
      </c>
      <c r="D166">
        <v>5784700</v>
      </c>
      <c r="E166">
        <v>1223778</v>
      </c>
      <c r="F166" s="2">
        <f t="shared" si="9"/>
        <v>7008478</v>
      </c>
      <c r="G166">
        <v>1812537</v>
      </c>
      <c r="H166">
        <v>106.1</v>
      </c>
      <c r="I166">
        <v>1025600</v>
      </c>
      <c r="J166">
        <v>1264800</v>
      </c>
      <c r="K166" s="2">
        <v>95.1</v>
      </c>
      <c r="L166">
        <v>8984500</v>
      </c>
      <c r="M166">
        <v>5989100</v>
      </c>
      <c r="N166">
        <v>1285300</v>
      </c>
      <c r="O166" s="16">
        <f t="shared" si="8"/>
        <v>7274400</v>
      </c>
      <c r="P166">
        <v>1798800</v>
      </c>
      <c r="Q166">
        <v>979700</v>
      </c>
      <c r="R166">
        <v>1143800</v>
      </c>
      <c r="S166">
        <v>34.6</v>
      </c>
    </row>
    <row r="167" spans="1:19" ht="12.75">
      <c r="A167" s="10" t="s">
        <v>174</v>
      </c>
      <c r="B167">
        <v>8733200</v>
      </c>
      <c r="C167">
        <f t="shared" si="7"/>
        <v>7504179</v>
      </c>
      <c r="D167">
        <v>5851400</v>
      </c>
      <c r="E167">
        <v>1229021</v>
      </c>
      <c r="F167" s="2">
        <f t="shared" si="9"/>
        <v>7080421</v>
      </c>
      <c r="G167">
        <v>1847424</v>
      </c>
      <c r="H167">
        <v>105.5</v>
      </c>
      <c r="I167">
        <v>1007500</v>
      </c>
      <c r="J167">
        <v>1290700</v>
      </c>
      <c r="K167" s="2">
        <v>96.0033333333</v>
      </c>
      <c r="L167">
        <v>9092700</v>
      </c>
      <c r="M167">
        <v>6076600</v>
      </c>
      <c r="N167">
        <v>1301800</v>
      </c>
      <c r="O167" s="16">
        <f t="shared" si="8"/>
        <v>7378400</v>
      </c>
      <c r="P167">
        <v>1836000</v>
      </c>
      <c r="Q167">
        <v>959200</v>
      </c>
      <c r="R167">
        <v>1155600</v>
      </c>
      <c r="S167">
        <v>34.5</v>
      </c>
    </row>
    <row r="168" spans="1:19" ht="12.75">
      <c r="A168" s="10" t="s">
        <v>192</v>
      </c>
      <c r="B168">
        <v>8775500</v>
      </c>
      <c r="C168">
        <f t="shared" si="7"/>
        <v>7543893</v>
      </c>
      <c r="D168">
        <v>5932800</v>
      </c>
      <c r="E168">
        <v>1231607</v>
      </c>
      <c r="F168" s="2">
        <f t="shared" si="9"/>
        <v>7164407</v>
      </c>
      <c r="G168">
        <v>1882991</v>
      </c>
      <c r="H168">
        <v>106.8</v>
      </c>
      <c r="I168">
        <v>1018100</v>
      </c>
      <c r="J168">
        <v>1337700</v>
      </c>
      <c r="K168" s="2">
        <v>98.3766666667</v>
      </c>
      <c r="L168">
        <v>9171700</v>
      </c>
      <c r="M168">
        <v>6195600</v>
      </c>
      <c r="N168">
        <v>1317200</v>
      </c>
      <c r="O168" s="16">
        <f t="shared" si="8"/>
        <v>7512800</v>
      </c>
      <c r="P168">
        <v>1873000</v>
      </c>
      <c r="Q168">
        <v>970200</v>
      </c>
      <c r="R168">
        <v>1212000</v>
      </c>
      <c r="S168">
        <v>34.5</v>
      </c>
    </row>
    <row r="169" spans="1:19" ht="12.75">
      <c r="A169" s="10" t="s">
        <v>193</v>
      </c>
      <c r="B169">
        <v>8886900</v>
      </c>
      <c r="C169">
        <f t="shared" si="7"/>
        <v>7637652</v>
      </c>
      <c r="D169">
        <v>6000100</v>
      </c>
      <c r="E169">
        <v>1249248</v>
      </c>
      <c r="F169" s="2">
        <f t="shared" si="9"/>
        <v>7249348</v>
      </c>
      <c r="G169">
        <v>1908208</v>
      </c>
      <c r="H169">
        <v>107.5</v>
      </c>
      <c r="I169">
        <v>1044100</v>
      </c>
      <c r="J169">
        <v>1383700</v>
      </c>
      <c r="K169" s="2">
        <v>97.71</v>
      </c>
      <c r="L169">
        <v>9316500</v>
      </c>
      <c r="M169">
        <v>6299400</v>
      </c>
      <c r="N169">
        <v>1347800</v>
      </c>
      <c r="O169" s="16">
        <f t="shared" si="8"/>
        <v>7647200</v>
      </c>
      <c r="P169">
        <v>1897200</v>
      </c>
      <c r="Q169">
        <v>996800</v>
      </c>
      <c r="R169">
        <v>1271400</v>
      </c>
      <c r="S169">
        <v>34.4666666667</v>
      </c>
    </row>
    <row r="170" spans="1:19" ht="12.75">
      <c r="A170" s="10" t="s">
        <v>194</v>
      </c>
      <c r="B170">
        <v>9040100</v>
      </c>
      <c r="C170">
        <f t="shared" si="7"/>
        <v>7772622</v>
      </c>
      <c r="D170">
        <v>6073600</v>
      </c>
      <c r="E170">
        <v>1267478</v>
      </c>
      <c r="F170" s="2">
        <f t="shared" si="9"/>
        <v>7341078</v>
      </c>
      <c r="G170">
        <v>1928530</v>
      </c>
      <c r="H170">
        <v>107.7</v>
      </c>
      <c r="I170">
        <v>1075600</v>
      </c>
      <c r="J170">
        <v>1415200</v>
      </c>
      <c r="K170" s="2">
        <v>96.15</v>
      </c>
      <c r="L170">
        <v>9516400</v>
      </c>
      <c r="M170">
        <v>6414500</v>
      </c>
      <c r="N170">
        <v>1378400</v>
      </c>
      <c r="O170" s="16">
        <f t="shared" si="8"/>
        <v>7792900</v>
      </c>
      <c r="P170">
        <v>1921400</v>
      </c>
      <c r="Q170">
        <v>1031200</v>
      </c>
      <c r="R170">
        <v>1317900</v>
      </c>
      <c r="S170">
        <v>34.5</v>
      </c>
    </row>
    <row r="171" spans="1:19" ht="12.75">
      <c r="A171" s="12" t="s">
        <v>195</v>
      </c>
      <c r="B171">
        <v>9097400</v>
      </c>
      <c r="C171">
        <f t="shared" si="7"/>
        <v>7837804</v>
      </c>
      <c r="D171">
        <v>6151900</v>
      </c>
      <c r="E171">
        <v>1259596</v>
      </c>
      <c r="F171" s="2">
        <f t="shared" si="9"/>
        <v>7411496</v>
      </c>
      <c r="G171">
        <v>1983045</v>
      </c>
      <c r="H171">
        <v>107.2</v>
      </c>
      <c r="I171">
        <v>1095800</v>
      </c>
      <c r="J171">
        <v>1464600</v>
      </c>
      <c r="K171" s="2">
        <v>98.89</v>
      </c>
      <c r="L171">
        <v>9649500</v>
      </c>
      <c r="M171">
        <v>6552200</v>
      </c>
      <c r="N171">
        <v>1394000</v>
      </c>
      <c r="O171" s="16">
        <f t="shared" si="8"/>
        <v>7946200</v>
      </c>
      <c r="P171">
        <v>1987100</v>
      </c>
      <c r="Q171">
        <v>1055900</v>
      </c>
      <c r="R171">
        <v>1386500</v>
      </c>
      <c r="S171">
        <v>34.5</v>
      </c>
    </row>
    <row r="172" spans="1:19" ht="12.75">
      <c r="A172" s="12" t="s">
        <v>196</v>
      </c>
      <c r="B172">
        <v>9205700</v>
      </c>
      <c r="C172">
        <f t="shared" si="7"/>
        <v>7921427</v>
      </c>
      <c r="D172">
        <v>6198200</v>
      </c>
      <c r="E172">
        <v>1284273</v>
      </c>
      <c r="F172" s="2">
        <f t="shared" si="9"/>
        <v>7482473</v>
      </c>
      <c r="G172">
        <v>2002507</v>
      </c>
      <c r="H172">
        <v>108.5</v>
      </c>
      <c r="I172">
        <v>1133900</v>
      </c>
      <c r="J172">
        <v>1528500</v>
      </c>
      <c r="K172" s="2">
        <v>102.066666667</v>
      </c>
      <c r="L172">
        <v>9820700</v>
      </c>
      <c r="M172">
        <v>6638700</v>
      </c>
      <c r="N172">
        <v>1431300</v>
      </c>
      <c r="O172" s="16">
        <f t="shared" si="8"/>
        <v>8070000</v>
      </c>
      <c r="P172">
        <v>2014600</v>
      </c>
      <c r="Q172">
        <v>1098000</v>
      </c>
      <c r="R172">
        <v>1451100</v>
      </c>
      <c r="S172">
        <v>34.4333333333</v>
      </c>
    </row>
    <row r="173" spans="1:19" ht="12.75">
      <c r="A173" s="12" t="s">
        <v>197</v>
      </c>
      <c r="B173">
        <v>9218700</v>
      </c>
      <c r="C173">
        <f t="shared" si="7"/>
        <v>7936623</v>
      </c>
      <c r="D173">
        <v>6256800</v>
      </c>
      <c r="E173">
        <v>1282077</v>
      </c>
      <c r="F173" s="2">
        <f t="shared" si="9"/>
        <v>7538877</v>
      </c>
      <c r="G173">
        <v>2001418</v>
      </c>
      <c r="H173">
        <v>108.5</v>
      </c>
      <c r="I173">
        <v>1165500</v>
      </c>
      <c r="J173">
        <v>1578600</v>
      </c>
      <c r="K173" s="2">
        <v>104.15</v>
      </c>
      <c r="L173">
        <v>9874800</v>
      </c>
      <c r="M173">
        <v>6736100</v>
      </c>
      <c r="N173">
        <v>1439500</v>
      </c>
      <c r="O173" s="16">
        <f t="shared" si="8"/>
        <v>8175600</v>
      </c>
      <c r="P173">
        <v>2022900</v>
      </c>
      <c r="Q173">
        <v>1130900</v>
      </c>
      <c r="R173">
        <v>1515800</v>
      </c>
      <c r="S173">
        <v>34.4</v>
      </c>
    </row>
    <row r="174" spans="1:19" ht="12.75">
      <c r="A174" s="12" t="s">
        <v>198</v>
      </c>
      <c r="B174">
        <v>9243800</v>
      </c>
      <c r="C174">
        <f t="shared" si="7"/>
        <v>7952667</v>
      </c>
      <c r="D174">
        <v>6288800</v>
      </c>
      <c r="E174">
        <v>1291133</v>
      </c>
      <c r="F174" s="2">
        <f t="shared" si="9"/>
        <v>7579933</v>
      </c>
      <c r="G174">
        <v>1993225</v>
      </c>
      <c r="H174">
        <v>108.8</v>
      </c>
      <c r="I174">
        <v>1153700</v>
      </c>
      <c r="J174">
        <v>1572200</v>
      </c>
      <c r="K174" s="2">
        <v>107.556666667</v>
      </c>
      <c r="L174">
        <v>9953600</v>
      </c>
      <c r="M174">
        <v>6808000</v>
      </c>
      <c r="N174">
        <v>1460000</v>
      </c>
      <c r="O174" s="16">
        <f t="shared" si="8"/>
        <v>8268000</v>
      </c>
      <c r="P174">
        <v>2021900</v>
      </c>
      <c r="Q174">
        <v>1119800</v>
      </c>
      <c r="R174">
        <v>1513000</v>
      </c>
      <c r="S174">
        <v>34.3333333333</v>
      </c>
    </row>
    <row r="175" spans="1:19" ht="12.75">
      <c r="A175" s="12" t="s">
        <v>235</v>
      </c>
      <c r="B175">
        <v>9229900</v>
      </c>
      <c r="C175">
        <f t="shared" si="7"/>
        <v>7924392</v>
      </c>
      <c r="D175">
        <v>6326000</v>
      </c>
      <c r="E175">
        <v>1305508</v>
      </c>
      <c r="F175" s="2">
        <f t="shared" si="9"/>
        <v>7631508</v>
      </c>
      <c r="G175">
        <v>1992615</v>
      </c>
      <c r="H175">
        <v>108</v>
      </c>
      <c r="I175">
        <v>1135800</v>
      </c>
      <c r="J175">
        <v>1540300</v>
      </c>
      <c r="K175">
        <v>108.253333333</v>
      </c>
      <c r="L175">
        <v>10028100</v>
      </c>
      <c r="M175">
        <v>6904700</v>
      </c>
      <c r="N175">
        <v>1493400</v>
      </c>
      <c r="O175" s="16">
        <f t="shared" si="8"/>
        <v>8398100</v>
      </c>
      <c r="P175">
        <v>2029900</v>
      </c>
      <c r="Q175">
        <v>1100000</v>
      </c>
      <c r="R175">
        <v>1472800</v>
      </c>
      <c r="S175">
        <v>34.2666666667</v>
      </c>
    </row>
    <row r="176" spans="1:19" ht="12.75">
      <c r="A176" s="12" t="s">
        <v>236</v>
      </c>
      <c r="B176">
        <v>9193100</v>
      </c>
      <c r="C176">
        <f t="shared" si="7"/>
        <v>7874532</v>
      </c>
      <c r="D176">
        <v>6348000</v>
      </c>
      <c r="E176">
        <v>1318568</v>
      </c>
      <c r="F176" s="2">
        <f t="shared" si="9"/>
        <v>7666568</v>
      </c>
      <c r="G176">
        <v>1954496</v>
      </c>
      <c r="H176">
        <v>108.4</v>
      </c>
      <c r="I176">
        <v>1098800</v>
      </c>
      <c r="J176">
        <v>1513600</v>
      </c>
      <c r="K176">
        <v>111.773333333</v>
      </c>
      <c r="L176">
        <v>10049900</v>
      </c>
      <c r="M176">
        <v>6959800</v>
      </c>
      <c r="N176">
        <v>1515500</v>
      </c>
      <c r="O176" s="16">
        <f t="shared" si="8"/>
        <v>8475300</v>
      </c>
      <c r="P176">
        <v>1997300</v>
      </c>
      <c r="Q176">
        <v>1059700</v>
      </c>
      <c r="R176">
        <v>1425300</v>
      </c>
      <c r="S176">
        <v>34.2</v>
      </c>
    </row>
    <row r="177" spans="1:19" ht="12.75">
      <c r="A177" s="12" t="s">
        <v>237</v>
      </c>
      <c r="B177">
        <v>9186400</v>
      </c>
      <c r="C177">
        <f t="shared" si="7"/>
        <v>7855794</v>
      </c>
      <c r="D177">
        <v>6370900</v>
      </c>
      <c r="E177">
        <v>1330606</v>
      </c>
      <c r="F177" s="2">
        <f t="shared" si="9"/>
        <v>7701506</v>
      </c>
      <c r="G177">
        <v>1918192</v>
      </c>
      <c r="H177">
        <v>108.4</v>
      </c>
      <c r="I177">
        <v>1048000</v>
      </c>
      <c r="J177">
        <v>1467000</v>
      </c>
      <c r="K177">
        <v>110.913333333</v>
      </c>
      <c r="L177">
        <v>10097700</v>
      </c>
      <c r="M177">
        <v>6983700</v>
      </c>
      <c r="N177">
        <v>1528000</v>
      </c>
      <c r="O177" s="16">
        <f t="shared" si="8"/>
        <v>8511700</v>
      </c>
      <c r="P177">
        <v>1959200</v>
      </c>
      <c r="Q177">
        <v>1005800</v>
      </c>
      <c r="R177">
        <v>1318400</v>
      </c>
      <c r="S177">
        <v>34.1333333333</v>
      </c>
    </row>
    <row r="178" spans="1:19" ht="12.75">
      <c r="A178" s="12" t="s">
        <v>238</v>
      </c>
      <c r="B178">
        <v>9248800</v>
      </c>
      <c r="C178">
        <f t="shared" si="7"/>
        <v>7895195</v>
      </c>
      <c r="D178">
        <v>6464000</v>
      </c>
      <c r="E178">
        <v>1353605</v>
      </c>
      <c r="F178" s="2">
        <f t="shared" si="9"/>
        <v>7817605</v>
      </c>
      <c r="G178">
        <v>1900859</v>
      </c>
      <c r="H178">
        <v>107.7</v>
      </c>
      <c r="I178">
        <v>1021800</v>
      </c>
      <c r="J178">
        <v>1447200</v>
      </c>
      <c r="K178">
        <v>111.99</v>
      </c>
      <c r="L178">
        <v>10152900</v>
      </c>
      <c r="M178">
        <v>7099900</v>
      </c>
      <c r="N178">
        <v>1551700</v>
      </c>
      <c r="O178" s="16">
        <f t="shared" si="8"/>
        <v>8651600</v>
      </c>
      <c r="P178">
        <v>1942300</v>
      </c>
      <c r="Q178">
        <v>971100</v>
      </c>
      <c r="R178">
        <v>1315600</v>
      </c>
      <c r="S178">
        <v>34.0666666667</v>
      </c>
    </row>
    <row r="179" spans="1:19" ht="12.75">
      <c r="A179" s="12" t="s">
        <v>239</v>
      </c>
      <c r="B179">
        <v>9363200</v>
      </c>
      <c r="C179">
        <f t="shared" si="7"/>
        <v>7996375</v>
      </c>
      <c r="D179">
        <v>6513800</v>
      </c>
      <c r="E179">
        <v>1366825</v>
      </c>
      <c r="F179" s="2">
        <f t="shared" si="9"/>
        <v>7880625</v>
      </c>
      <c r="G179">
        <v>1909295</v>
      </c>
      <c r="H179">
        <v>106.5</v>
      </c>
      <c r="I179">
        <v>1030600</v>
      </c>
      <c r="J179">
        <v>1477100</v>
      </c>
      <c r="K179">
        <v>114.976666667</v>
      </c>
      <c r="L179">
        <v>10313100</v>
      </c>
      <c r="M179">
        <v>7174200</v>
      </c>
      <c r="N179">
        <v>1584000</v>
      </c>
      <c r="O179" s="16">
        <f t="shared" si="8"/>
        <v>8758200</v>
      </c>
      <c r="P179">
        <v>1944900</v>
      </c>
      <c r="Q179">
        <v>977500</v>
      </c>
      <c r="R179">
        <v>1337500</v>
      </c>
      <c r="S179">
        <v>34.1666666667</v>
      </c>
    </row>
    <row r="180" spans="1:19" ht="12.75">
      <c r="A180" s="12" t="s">
        <v>240</v>
      </c>
      <c r="B180">
        <v>9392400</v>
      </c>
      <c r="C180">
        <f t="shared" si="7"/>
        <v>8012847</v>
      </c>
      <c r="D180">
        <v>6542400</v>
      </c>
      <c r="E180">
        <v>1379553</v>
      </c>
      <c r="F180" s="2">
        <f t="shared" si="9"/>
        <v>7921953</v>
      </c>
      <c r="G180">
        <v>1897983</v>
      </c>
      <c r="H180">
        <v>107.6</v>
      </c>
      <c r="I180">
        <v>1065500</v>
      </c>
      <c r="J180">
        <v>1552900</v>
      </c>
      <c r="K180">
        <v>110.793333333</v>
      </c>
      <c r="L180">
        <v>10376900</v>
      </c>
      <c r="M180">
        <v>7254700</v>
      </c>
      <c r="N180">
        <v>1611700</v>
      </c>
      <c r="O180" s="16">
        <f t="shared" si="8"/>
        <v>8866400</v>
      </c>
      <c r="P180">
        <v>1932800</v>
      </c>
      <c r="Q180">
        <v>1018100</v>
      </c>
      <c r="R180">
        <v>1443700</v>
      </c>
      <c r="S180">
        <v>34.2333333333</v>
      </c>
    </row>
    <row r="181" spans="1:19" ht="12.75">
      <c r="A181" s="12" t="s">
        <v>241</v>
      </c>
      <c r="B181">
        <v>9465200</v>
      </c>
      <c r="C181">
        <f t="shared" si="7"/>
        <v>8079073</v>
      </c>
      <c r="D181">
        <v>6610800</v>
      </c>
      <c r="E181">
        <v>1386127</v>
      </c>
      <c r="F181" s="2">
        <f t="shared" si="9"/>
        <v>7996927</v>
      </c>
      <c r="G181">
        <v>1899925</v>
      </c>
      <c r="H181">
        <v>108.2</v>
      </c>
      <c r="I181">
        <v>1071200</v>
      </c>
      <c r="J181">
        <v>1562400</v>
      </c>
      <c r="K181">
        <v>106.423333333</v>
      </c>
      <c r="L181">
        <v>10486100</v>
      </c>
      <c r="M181">
        <v>7364300</v>
      </c>
      <c r="N181">
        <v>1625700</v>
      </c>
      <c r="O181" s="16">
        <f t="shared" si="8"/>
        <v>8990000</v>
      </c>
      <c r="P181">
        <v>1933000</v>
      </c>
      <c r="Q181">
        <v>1032400</v>
      </c>
      <c r="R181">
        <v>1469700</v>
      </c>
      <c r="S181">
        <v>34.1</v>
      </c>
    </row>
    <row r="182" spans="1:19" ht="12.75">
      <c r="A182" s="12" t="s">
        <v>242</v>
      </c>
      <c r="K182">
        <v>107.47</v>
      </c>
      <c r="S182">
        <v>34.2</v>
      </c>
    </row>
  </sheetData>
  <hyperlinks>
    <hyperlink ref="K5" r:id="rId1" display="Fed. Res. Board. (Major Currencies real Exchange Rate Index)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81"/>
  <sheetViews>
    <sheetView workbookViewId="0" topLeftCell="A1">
      <pane ySplit="2520" topLeftCell="BM1" activePane="bottomLeft" state="split"/>
      <selection pane="topLeft" activeCell="D3" sqref="D3:D6"/>
      <selection pane="bottomLeft" activeCell="D7" sqref="D7:D176"/>
    </sheetView>
  </sheetViews>
  <sheetFormatPr defaultColWidth="9.140625" defaultRowHeight="12.75"/>
  <cols>
    <col min="2" max="2" width="6.57421875" style="0" customWidth="1"/>
    <col min="3" max="4" width="23.8515625" style="0" customWidth="1"/>
    <col min="5" max="5" width="23.00390625" style="0" customWidth="1"/>
    <col min="6" max="6" width="22.7109375" style="0" customWidth="1"/>
    <col min="7" max="7" width="21.7109375" style="0" customWidth="1"/>
    <col min="8" max="8" width="22.00390625" style="0" customWidth="1"/>
    <col min="9" max="9" width="20.8515625" style="0" customWidth="1"/>
    <col min="10" max="10" width="16.140625" style="0" customWidth="1"/>
    <col min="12" max="12" width="16.28125" style="0" customWidth="1"/>
    <col min="14" max="14" width="15.140625" style="0" customWidth="1"/>
    <col min="15" max="15" width="13.8515625" style="0" customWidth="1"/>
    <col min="16" max="16" width="12.28125" style="0" customWidth="1"/>
    <col min="17" max="17" width="10.00390625" style="0" bestFit="1" customWidth="1"/>
    <col min="18" max="18" width="14.421875" style="0" customWidth="1"/>
  </cols>
  <sheetData>
    <row r="1" spans="3:5" ht="23.25">
      <c r="C1" s="9" t="s">
        <v>189</v>
      </c>
      <c r="D1" s="9"/>
      <c r="E1" t="s">
        <v>190</v>
      </c>
    </row>
    <row r="2" ht="13.5" thickBot="1"/>
    <row r="3" spans="2:10" ht="15">
      <c r="B3" s="4"/>
      <c r="C3" s="4" t="s">
        <v>0</v>
      </c>
      <c r="D3" s="5" t="s">
        <v>269</v>
      </c>
      <c r="E3" s="4" t="s">
        <v>1</v>
      </c>
      <c r="F3" s="4" t="s">
        <v>2</v>
      </c>
      <c r="G3" s="4" t="s">
        <v>7</v>
      </c>
      <c r="H3" s="4" t="s">
        <v>3</v>
      </c>
      <c r="I3" s="4" t="s">
        <v>4</v>
      </c>
      <c r="J3" s="3" t="s">
        <v>257</v>
      </c>
    </row>
    <row r="4" spans="2:10" ht="12.75">
      <c r="B4" s="1" t="s">
        <v>172</v>
      </c>
      <c r="C4" s="1" t="s">
        <v>218</v>
      </c>
      <c r="D4" s="1" t="s">
        <v>218</v>
      </c>
      <c r="E4" s="1" t="s">
        <v>218</v>
      </c>
      <c r="F4" s="1" t="s">
        <v>218</v>
      </c>
      <c r="G4" s="1" t="s">
        <v>218</v>
      </c>
      <c r="H4" s="1" t="s">
        <v>218</v>
      </c>
      <c r="I4" s="1" t="s">
        <v>173</v>
      </c>
      <c r="J4" s="3" t="s">
        <v>256</v>
      </c>
    </row>
    <row r="5" spans="2:10" ht="15">
      <c r="B5" s="3" t="s">
        <v>202</v>
      </c>
      <c r="C5" s="3" t="s">
        <v>203</v>
      </c>
      <c r="D5" s="6" t="s">
        <v>203</v>
      </c>
      <c r="E5" s="3" t="s">
        <v>203</v>
      </c>
      <c r="F5" s="3" t="s">
        <v>203</v>
      </c>
      <c r="G5" s="3" t="s">
        <v>203</v>
      </c>
      <c r="H5" s="3" t="s">
        <v>203</v>
      </c>
      <c r="I5" s="3" t="s">
        <v>204</v>
      </c>
      <c r="J5" s="3" t="s">
        <v>261</v>
      </c>
    </row>
    <row r="6" spans="2:10" ht="15">
      <c r="B6" s="3" t="s">
        <v>209</v>
      </c>
      <c r="C6" s="3" t="s">
        <v>175</v>
      </c>
      <c r="D6" s="6" t="s">
        <v>271</v>
      </c>
      <c r="E6" s="3" t="s">
        <v>176</v>
      </c>
      <c r="F6" s="3" t="s">
        <v>177</v>
      </c>
      <c r="G6" s="3" t="s">
        <v>178</v>
      </c>
      <c r="H6" s="3" t="s">
        <v>179</v>
      </c>
      <c r="I6" s="3" t="s">
        <v>180</v>
      </c>
      <c r="J6" s="3" t="s">
        <v>262</v>
      </c>
    </row>
    <row r="7" spans="2:10" ht="12.75">
      <c r="B7" s="2" t="s">
        <v>14</v>
      </c>
      <c r="C7">
        <v>74205337.26343212</v>
      </c>
      <c r="D7">
        <f>+C7-F7</f>
        <v>56853318.95877895</v>
      </c>
      <c r="E7">
        <v>45122384.03709104</v>
      </c>
      <c r="F7">
        <v>17352018.304653164</v>
      </c>
      <c r="G7" s="2">
        <v>62474402.3417442</v>
      </c>
      <c r="H7">
        <v>13520133.561773295</v>
      </c>
      <c r="I7">
        <v>68.06</v>
      </c>
      <c r="J7" t="s">
        <v>263</v>
      </c>
    </row>
    <row r="8" spans="2:10" ht="12.75">
      <c r="B8" s="2" t="s">
        <v>15</v>
      </c>
      <c r="C8">
        <v>74342130.34287074</v>
      </c>
      <c r="D8">
        <f aca="true" t="shared" si="0" ref="D8:D71">+C8-F8</f>
        <v>57140526.553954184</v>
      </c>
      <c r="E8">
        <v>45169196.16866994</v>
      </c>
      <c r="F8">
        <v>17201603.78891656</v>
      </c>
      <c r="G8" s="2">
        <v>62370799.9575865</v>
      </c>
      <c r="H8">
        <v>13696266.94794861</v>
      </c>
      <c r="I8">
        <v>68.46</v>
      </c>
      <c r="J8" t="s">
        <v>263</v>
      </c>
    </row>
    <row r="9" spans="2:10" ht="12.75">
      <c r="B9" s="2" t="s">
        <v>16</v>
      </c>
      <c r="C9">
        <v>76895423.32094167</v>
      </c>
      <c r="D9">
        <f t="shared" si="0"/>
        <v>59466875.755840495</v>
      </c>
      <c r="E9">
        <v>46635107.543851644</v>
      </c>
      <c r="F9">
        <v>17428547.56510118</v>
      </c>
      <c r="G9" s="2">
        <v>64063655.10895282</v>
      </c>
      <c r="H9">
        <v>14693232.47830938</v>
      </c>
      <c r="I9">
        <v>69.2</v>
      </c>
      <c r="J9" t="s">
        <v>263</v>
      </c>
    </row>
    <row r="10" spans="2:10" ht="12.75">
      <c r="B10" s="2" t="s">
        <v>17</v>
      </c>
      <c r="C10">
        <v>79850879.41633256</v>
      </c>
      <c r="D10">
        <f t="shared" si="0"/>
        <v>62191422.06730761</v>
      </c>
      <c r="E10">
        <v>48084178.5804782</v>
      </c>
      <c r="F10">
        <v>17659457.34902495</v>
      </c>
      <c r="G10" s="2">
        <v>65743635.92950315</v>
      </c>
      <c r="H10">
        <v>15569791.034747668</v>
      </c>
      <c r="I10">
        <v>69.25</v>
      </c>
      <c r="J10" t="s">
        <v>263</v>
      </c>
    </row>
    <row r="11" spans="2:10" ht="12.75">
      <c r="B11" s="2" t="s">
        <v>18</v>
      </c>
      <c r="C11">
        <v>82278156.30484262</v>
      </c>
      <c r="D11">
        <f t="shared" si="0"/>
        <v>64424070.798248336</v>
      </c>
      <c r="E11">
        <v>49388703.37783971</v>
      </c>
      <c r="F11">
        <v>17854085.506594285</v>
      </c>
      <c r="G11" s="2">
        <v>67242788.88443398</v>
      </c>
      <c r="H11">
        <v>16642498.134881197</v>
      </c>
      <c r="I11">
        <v>69.67</v>
      </c>
      <c r="J11" t="s">
        <v>263</v>
      </c>
    </row>
    <row r="12" spans="2:10" ht="12.75">
      <c r="B12" s="2" t="s">
        <v>19</v>
      </c>
      <c r="C12">
        <v>84031817.97455701</v>
      </c>
      <c r="D12">
        <f t="shared" si="0"/>
        <v>65808893.748221904</v>
      </c>
      <c r="E12">
        <v>50579656.1300644</v>
      </c>
      <c r="F12">
        <v>18222924.226335112</v>
      </c>
      <c r="G12" s="2">
        <v>68802580.3563995</v>
      </c>
      <c r="H12">
        <v>16931875.17544555</v>
      </c>
      <c r="I12">
        <v>69.23</v>
      </c>
      <c r="J12" t="s">
        <v>263</v>
      </c>
    </row>
    <row r="13" spans="2:10" ht="12.75">
      <c r="B13" s="2" t="s">
        <v>20</v>
      </c>
      <c r="C13">
        <v>85644311.74715963</v>
      </c>
      <c r="D13">
        <f t="shared" si="0"/>
        <v>67183720.83482665</v>
      </c>
      <c r="E13">
        <v>51462571.02288445</v>
      </c>
      <c r="F13">
        <v>18460590.912332986</v>
      </c>
      <c r="G13" s="2">
        <v>69923161.93521744</v>
      </c>
      <c r="H13">
        <v>17989202.20716903</v>
      </c>
      <c r="I13">
        <v>69.61</v>
      </c>
      <c r="J13" t="s">
        <v>263</v>
      </c>
    </row>
    <row r="14" spans="2:10" ht="12.75">
      <c r="B14" s="2" t="s">
        <v>21</v>
      </c>
      <c r="C14">
        <v>89573644.93774268</v>
      </c>
      <c r="D14">
        <f t="shared" si="0"/>
        <v>70720419.25923398</v>
      </c>
      <c r="E14">
        <v>52880768.10549323</v>
      </c>
      <c r="F14">
        <v>18853225.678508706</v>
      </c>
      <c r="G14" s="2">
        <v>71733993.78400195</v>
      </c>
      <c r="H14">
        <v>19166936.212814994</v>
      </c>
      <c r="I14">
        <v>70.2</v>
      </c>
      <c r="J14" t="s">
        <v>263</v>
      </c>
    </row>
    <row r="15" spans="2:10" ht="12.75">
      <c r="B15" s="2" t="s">
        <v>22</v>
      </c>
      <c r="C15">
        <v>90776079.58063963</v>
      </c>
      <c r="D15">
        <f t="shared" si="0"/>
        <v>71639651.5717206</v>
      </c>
      <c r="E15">
        <v>53758370.27245958</v>
      </c>
      <c r="F15">
        <v>19136428.008919027</v>
      </c>
      <c r="G15" s="2">
        <v>72894798.28137861</v>
      </c>
      <c r="H15">
        <v>19644139.70526367</v>
      </c>
      <c r="I15">
        <v>70.33</v>
      </c>
      <c r="J15" t="s">
        <v>263</v>
      </c>
    </row>
    <row r="16" spans="2:10" ht="12.75">
      <c r="B16" s="2" t="s">
        <v>23</v>
      </c>
      <c r="C16">
        <v>92045203.51733467</v>
      </c>
      <c r="D16">
        <f t="shared" si="0"/>
        <v>72449746.83490306</v>
      </c>
      <c r="E16">
        <v>54505860.7760653</v>
      </c>
      <c r="F16">
        <v>19595456.682431605</v>
      </c>
      <c r="G16" s="2">
        <v>74101317.4584969</v>
      </c>
      <c r="H16">
        <v>20089845.660352048</v>
      </c>
      <c r="I16">
        <v>70.47</v>
      </c>
      <c r="J16" t="s">
        <v>263</v>
      </c>
    </row>
    <row r="17" spans="2:10" ht="12.75">
      <c r="B17" s="2" t="s">
        <v>24</v>
      </c>
      <c r="C17">
        <v>93169851.76794554</v>
      </c>
      <c r="D17">
        <f t="shared" si="0"/>
        <v>73214663.4946556</v>
      </c>
      <c r="E17">
        <v>54982201.78091099</v>
      </c>
      <c r="F17">
        <v>19955188.273289945</v>
      </c>
      <c r="G17" s="2">
        <v>74937390.05420093</v>
      </c>
      <c r="H17">
        <v>20541872.19149935</v>
      </c>
      <c r="I17">
        <v>70.7</v>
      </c>
      <c r="J17" t="s">
        <v>263</v>
      </c>
    </row>
    <row r="18" spans="2:10" ht="12.75">
      <c r="B18" s="2" t="s">
        <v>25</v>
      </c>
      <c r="C18">
        <v>95116752.33536926</v>
      </c>
      <c r="D18">
        <f t="shared" si="0"/>
        <v>74866169.9301005</v>
      </c>
      <c r="E18">
        <v>56561484.72100862</v>
      </c>
      <c r="F18">
        <v>20250582.405268762</v>
      </c>
      <c r="G18" s="2">
        <v>76812067.12627739</v>
      </c>
      <c r="H18">
        <v>20926373.90175049</v>
      </c>
      <c r="I18">
        <v>70.79</v>
      </c>
      <c r="J18" t="s">
        <v>263</v>
      </c>
    </row>
    <row r="19" spans="2:10" ht="12.75">
      <c r="B19" s="2" t="s">
        <v>26</v>
      </c>
      <c r="C19">
        <v>96416713.40151653</v>
      </c>
      <c r="D19">
        <f t="shared" si="0"/>
        <v>75859573.28692913</v>
      </c>
      <c r="E19">
        <v>57522185.9395358</v>
      </c>
      <c r="F19">
        <v>20557140.114587404</v>
      </c>
      <c r="G19" s="2">
        <v>78079326.0541232</v>
      </c>
      <c r="H19">
        <v>21152755.867594246</v>
      </c>
      <c r="I19">
        <v>70.28</v>
      </c>
      <c r="J19" t="s">
        <v>263</v>
      </c>
    </row>
    <row r="20" spans="2:10" ht="12.75">
      <c r="B20" s="2" t="s">
        <v>27</v>
      </c>
      <c r="C20">
        <v>99254689.63695271</v>
      </c>
      <c r="D20">
        <f t="shared" si="0"/>
        <v>77969419.87929271</v>
      </c>
      <c r="E20">
        <v>58979075.70477725</v>
      </c>
      <c r="F20">
        <v>21285269.757659998</v>
      </c>
      <c r="G20" s="2">
        <v>80264345.46243724</v>
      </c>
      <c r="H20">
        <v>22135500.10182244</v>
      </c>
      <c r="I20">
        <v>71.08</v>
      </c>
      <c r="J20" t="s">
        <v>263</v>
      </c>
    </row>
    <row r="21" spans="2:10" ht="12.75">
      <c r="B21" s="2" t="s">
        <v>28</v>
      </c>
      <c r="C21">
        <v>102165223.82404122</v>
      </c>
      <c r="D21">
        <f t="shared" si="0"/>
        <v>80723663.98362365</v>
      </c>
      <c r="E21">
        <v>60700900.08193098</v>
      </c>
      <c r="F21">
        <v>21441559.84041756</v>
      </c>
      <c r="G21" s="2">
        <v>82142459.92234854</v>
      </c>
      <c r="H21">
        <v>23096965.063318923</v>
      </c>
      <c r="I21">
        <v>71.47</v>
      </c>
      <c r="J21" t="s">
        <v>263</v>
      </c>
    </row>
    <row r="22" spans="2:10" ht="12.75">
      <c r="B22" s="2" t="s">
        <v>29</v>
      </c>
      <c r="C22">
        <v>105685351.50787923</v>
      </c>
      <c r="D22">
        <f t="shared" si="0"/>
        <v>84071049.99704541</v>
      </c>
      <c r="E22">
        <v>61841732.778932005</v>
      </c>
      <c r="F22">
        <v>21614301.510833815</v>
      </c>
      <c r="G22" s="2">
        <v>83456034.28976582</v>
      </c>
      <c r="H22">
        <v>24564181.452463556</v>
      </c>
      <c r="I22">
        <v>71.79</v>
      </c>
      <c r="J22" t="s">
        <v>263</v>
      </c>
    </row>
    <row r="23" spans="2:10" ht="12.75">
      <c r="B23" s="2" t="s">
        <v>30</v>
      </c>
      <c r="C23">
        <v>109056095.17360954</v>
      </c>
      <c r="D23">
        <f t="shared" si="0"/>
        <v>87118049.91992077</v>
      </c>
      <c r="E23">
        <v>64163193.49678164</v>
      </c>
      <c r="F23">
        <v>21938045.253688768</v>
      </c>
      <c r="G23" s="2">
        <v>86101238.7504704</v>
      </c>
      <c r="H23">
        <v>25359836.63534763</v>
      </c>
      <c r="I23">
        <v>71.82</v>
      </c>
      <c r="J23" t="s">
        <v>263</v>
      </c>
    </row>
    <row r="24" spans="2:10" ht="12.75">
      <c r="B24" s="2" t="s">
        <v>31</v>
      </c>
      <c r="C24">
        <v>111687067.84109648</v>
      </c>
      <c r="D24">
        <f t="shared" si="0"/>
        <v>90160165.38969946</v>
      </c>
      <c r="E24">
        <v>66352337.26884081</v>
      </c>
      <c r="F24">
        <v>21526902.45139702</v>
      </c>
      <c r="G24" s="2">
        <v>87879239.72023784</v>
      </c>
      <c r="H24">
        <v>25746971.918956656</v>
      </c>
      <c r="I24">
        <v>72.08</v>
      </c>
      <c r="J24" t="s">
        <v>263</v>
      </c>
    </row>
    <row r="25" spans="2:10" ht="12.75">
      <c r="B25" s="2" t="s">
        <v>32</v>
      </c>
      <c r="C25">
        <v>113411919.7358901</v>
      </c>
      <c r="D25">
        <f t="shared" si="0"/>
        <v>91548200.4050165</v>
      </c>
      <c r="E25">
        <v>67053817.5617512</v>
      </c>
      <c r="F25">
        <v>21863719.330873612</v>
      </c>
      <c r="G25" s="2">
        <v>88917536.89262481</v>
      </c>
      <c r="H25">
        <v>26631431.195468597</v>
      </c>
      <c r="I25">
        <v>72.06</v>
      </c>
      <c r="J25" t="s">
        <v>263</v>
      </c>
    </row>
    <row r="26" spans="2:10" ht="12.75">
      <c r="B26" s="2" t="s">
        <v>33</v>
      </c>
      <c r="C26">
        <v>114830320.98782277</v>
      </c>
      <c r="D26">
        <f t="shared" si="0"/>
        <v>92731138.30858415</v>
      </c>
      <c r="E26">
        <v>67447460.47547784</v>
      </c>
      <c r="F26">
        <v>22099182.679238625</v>
      </c>
      <c r="G26" s="2">
        <v>89546643.15471646</v>
      </c>
      <c r="H26">
        <v>27498192.859015554</v>
      </c>
      <c r="I26">
        <v>72.5</v>
      </c>
      <c r="J26" t="s">
        <v>263</v>
      </c>
    </row>
    <row r="27" spans="2:10" ht="12.75">
      <c r="B27" s="2" t="s">
        <v>34</v>
      </c>
      <c r="C27">
        <v>115764077.80386601</v>
      </c>
      <c r="D27">
        <f t="shared" si="0"/>
        <v>93287389.94353065</v>
      </c>
      <c r="E27">
        <v>68169991.19158217</v>
      </c>
      <c r="F27">
        <v>22476687.86033537</v>
      </c>
      <c r="G27" s="2">
        <v>90646679.05191754</v>
      </c>
      <c r="H27">
        <v>27434671.069623377</v>
      </c>
      <c r="I27">
        <v>72.84</v>
      </c>
      <c r="J27" t="s">
        <v>263</v>
      </c>
    </row>
    <row r="28" spans="2:10" ht="12.75">
      <c r="B28" s="2" t="s">
        <v>35</v>
      </c>
      <c r="C28">
        <v>117209794.99053837</v>
      </c>
      <c r="D28">
        <f t="shared" si="0"/>
        <v>94997213.8677952</v>
      </c>
      <c r="E28">
        <v>69003086.7495099</v>
      </c>
      <c r="F28">
        <v>22212581.12274317</v>
      </c>
      <c r="G28" s="2">
        <v>91215667.87225308</v>
      </c>
      <c r="H28">
        <v>27285716.160501428</v>
      </c>
      <c r="I28">
        <v>72.91</v>
      </c>
      <c r="J28" t="s">
        <v>263</v>
      </c>
    </row>
    <row r="29" spans="2:10" ht="12.75">
      <c r="B29" s="2" t="s">
        <v>36</v>
      </c>
      <c r="C29">
        <v>119865736.12962331</v>
      </c>
      <c r="D29">
        <f t="shared" si="0"/>
        <v>97322507.47277555</v>
      </c>
      <c r="E29">
        <v>70603319.87269102</v>
      </c>
      <c r="F29">
        <v>22543228.656847753</v>
      </c>
      <c r="G29" s="2">
        <v>93146548.52953878</v>
      </c>
      <c r="H29">
        <v>27844771.112913158</v>
      </c>
      <c r="I29">
        <v>73.48</v>
      </c>
      <c r="J29" t="s">
        <v>263</v>
      </c>
    </row>
    <row r="30" spans="2:10" ht="12.75">
      <c r="B30" s="2" t="s">
        <v>37</v>
      </c>
      <c r="C30">
        <v>121728341.42968625</v>
      </c>
      <c r="D30">
        <f t="shared" si="0"/>
        <v>98841245.21293676</v>
      </c>
      <c r="E30">
        <v>72325845.93061788</v>
      </c>
      <c r="F30">
        <v>22887096.216749497</v>
      </c>
      <c r="G30" s="2">
        <v>95212942.14736739</v>
      </c>
      <c r="H30">
        <v>28266985.593649205</v>
      </c>
      <c r="I30">
        <v>73.79</v>
      </c>
      <c r="J30" t="s">
        <v>263</v>
      </c>
    </row>
    <row r="31" spans="2:10" ht="12.75">
      <c r="B31" s="2" t="s">
        <v>38</v>
      </c>
      <c r="C31">
        <v>124986300.16174525</v>
      </c>
      <c r="D31">
        <f t="shared" si="0"/>
        <v>101777075.98307157</v>
      </c>
      <c r="E31">
        <v>74417857.03565359</v>
      </c>
      <c r="F31">
        <v>23209224.178673685</v>
      </c>
      <c r="G31" s="2">
        <v>97627081.21432728</v>
      </c>
      <c r="H31">
        <v>28978893.143752553</v>
      </c>
      <c r="I31">
        <v>74.38</v>
      </c>
      <c r="J31" t="s">
        <v>263</v>
      </c>
    </row>
    <row r="32" spans="2:10" ht="12.75">
      <c r="B32" s="2" t="s">
        <v>39</v>
      </c>
      <c r="C32">
        <v>129876492.69737108</v>
      </c>
      <c r="D32">
        <f t="shared" si="0"/>
        <v>106415059.80432265</v>
      </c>
      <c r="E32">
        <v>75895596.74386808</v>
      </c>
      <c r="F32">
        <v>23461432.893048435</v>
      </c>
      <c r="G32" s="2">
        <v>99357029.63691652</v>
      </c>
      <c r="H32">
        <v>32148029.979696482</v>
      </c>
      <c r="I32">
        <v>74.66</v>
      </c>
      <c r="J32" t="s">
        <v>263</v>
      </c>
    </row>
    <row r="33" spans="2:10" ht="12.75">
      <c r="B33" s="2" t="s">
        <v>40</v>
      </c>
      <c r="C33">
        <v>133034364.13729791</v>
      </c>
      <c r="D33">
        <f t="shared" si="0"/>
        <v>109387997.77226473</v>
      </c>
      <c r="E33">
        <v>77550059.76680121</v>
      </c>
      <c r="F33">
        <v>23646366.365033183</v>
      </c>
      <c r="G33" s="2">
        <v>101196426.13183439</v>
      </c>
      <c r="H33">
        <v>32869207.708019584</v>
      </c>
      <c r="I33">
        <v>74.93</v>
      </c>
      <c r="J33" t="s">
        <v>263</v>
      </c>
    </row>
    <row r="34" spans="2:10" ht="12.75">
      <c r="B34" s="2" t="s">
        <v>41</v>
      </c>
      <c r="C34">
        <v>135692759.4423946</v>
      </c>
      <c r="D34">
        <f t="shared" si="0"/>
        <v>111831641.10274531</v>
      </c>
      <c r="E34">
        <v>80200207.80680764</v>
      </c>
      <c r="F34">
        <v>23861118.33964931</v>
      </c>
      <c r="G34" s="2">
        <v>104061326.14645694</v>
      </c>
      <c r="H34">
        <v>32656098.95189957</v>
      </c>
      <c r="I34">
        <v>75.12</v>
      </c>
      <c r="J34" t="s">
        <v>263</v>
      </c>
    </row>
    <row r="35" spans="2:10" ht="12.75">
      <c r="B35" s="2" t="s">
        <v>42</v>
      </c>
      <c r="C35">
        <v>139288859.56972742</v>
      </c>
      <c r="D35">
        <f t="shared" si="0"/>
        <v>115294806.52622887</v>
      </c>
      <c r="E35">
        <v>81961927.74791941</v>
      </c>
      <c r="F35">
        <v>23994053.04349855</v>
      </c>
      <c r="G35" s="2">
        <v>105955980.79141796</v>
      </c>
      <c r="H35">
        <v>33942125.49402174</v>
      </c>
      <c r="I35">
        <v>75.41</v>
      </c>
      <c r="J35" t="s">
        <v>263</v>
      </c>
    </row>
    <row r="36" spans="2:10" ht="12.75">
      <c r="B36" s="2" t="s">
        <v>43</v>
      </c>
      <c r="C36">
        <v>143035944.25821906</v>
      </c>
      <c r="D36">
        <f t="shared" si="0"/>
        <v>118811568.98749885</v>
      </c>
      <c r="E36">
        <v>84491286.45483682</v>
      </c>
      <c r="F36">
        <v>24224375.27072022</v>
      </c>
      <c r="G36" s="2">
        <v>108715661.72555703</v>
      </c>
      <c r="H36">
        <v>36219007.67631439</v>
      </c>
      <c r="I36">
        <v>76.36</v>
      </c>
      <c r="J36" t="s">
        <v>263</v>
      </c>
    </row>
    <row r="37" spans="2:10" ht="12.75">
      <c r="B37" s="2" t="s">
        <v>44</v>
      </c>
      <c r="C37">
        <v>147995920.4708752</v>
      </c>
      <c r="D37">
        <f t="shared" si="0"/>
        <v>123496127.99604744</v>
      </c>
      <c r="E37">
        <v>86573273.5488278</v>
      </c>
      <c r="F37">
        <v>24499792.47482777</v>
      </c>
      <c r="G37" s="2">
        <v>111073066.02365556</v>
      </c>
      <c r="H37">
        <v>37966014.899000674</v>
      </c>
      <c r="I37">
        <v>76.51</v>
      </c>
      <c r="J37" t="s">
        <v>263</v>
      </c>
    </row>
    <row r="38" spans="2:10" ht="12.75">
      <c r="B38" s="2" t="s">
        <v>45</v>
      </c>
      <c r="C38">
        <v>150857051.22911808</v>
      </c>
      <c r="D38">
        <f t="shared" si="0"/>
        <v>126172912.83900766</v>
      </c>
      <c r="E38">
        <v>87277861.28516206</v>
      </c>
      <c r="F38">
        <v>24684138.390110422</v>
      </c>
      <c r="G38" s="2">
        <v>111961999.67527248</v>
      </c>
      <c r="H38">
        <v>40346554.528659664</v>
      </c>
      <c r="I38">
        <v>76.53</v>
      </c>
      <c r="J38" t="s">
        <v>263</v>
      </c>
    </row>
    <row r="39" spans="2:10" ht="12.75">
      <c r="B39" s="2" t="s">
        <v>46</v>
      </c>
      <c r="C39">
        <v>154456459.14542326</v>
      </c>
      <c r="D39">
        <f t="shared" si="0"/>
        <v>129486768.19809413</v>
      </c>
      <c r="E39">
        <v>88279861.42919354</v>
      </c>
      <c r="F39">
        <v>24969690.947329126</v>
      </c>
      <c r="G39" s="2">
        <v>113249552.37652266</v>
      </c>
      <c r="H39">
        <v>42456994.874734014</v>
      </c>
      <c r="I39">
        <v>76.85</v>
      </c>
      <c r="J39" t="s">
        <v>263</v>
      </c>
    </row>
    <row r="40" spans="2:10" ht="12.75">
      <c r="B40" s="2" t="s">
        <v>47</v>
      </c>
      <c r="C40">
        <v>159726407.1956529</v>
      </c>
      <c r="D40">
        <f t="shared" si="0"/>
        <v>134361290.5878131</v>
      </c>
      <c r="E40">
        <v>91230429.08021061</v>
      </c>
      <c r="F40">
        <v>25365116.607839804</v>
      </c>
      <c r="G40" s="2">
        <v>116595545.68805042</v>
      </c>
      <c r="H40">
        <v>43694142.295333855</v>
      </c>
      <c r="I40">
        <v>77.36</v>
      </c>
      <c r="J40" t="s">
        <v>263</v>
      </c>
    </row>
    <row r="41" spans="2:10" ht="12.75">
      <c r="B41" s="2" t="s">
        <v>48</v>
      </c>
      <c r="C41">
        <v>163342567.46256018</v>
      </c>
      <c r="D41">
        <f t="shared" si="0"/>
        <v>137584962.97772017</v>
      </c>
      <c r="E41">
        <v>93373362.16135357</v>
      </c>
      <c r="F41">
        <v>25757604.484840002</v>
      </c>
      <c r="G41" s="2">
        <v>119130966.64619358</v>
      </c>
      <c r="H41">
        <v>44294175.64919426</v>
      </c>
      <c r="I41">
        <v>77.73</v>
      </c>
      <c r="J41" t="s">
        <v>263</v>
      </c>
    </row>
    <row r="42" spans="2:10" ht="12.75">
      <c r="B42" s="2" t="s">
        <v>49</v>
      </c>
      <c r="C42">
        <v>172649085.0878002</v>
      </c>
      <c r="D42">
        <f t="shared" si="0"/>
        <v>146785279.72905633</v>
      </c>
      <c r="E42">
        <v>96272306.15549026</v>
      </c>
      <c r="F42">
        <v>25863805.358743872</v>
      </c>
      <c r="G42" s="2">
        <v>122136111.51423414</v>
      </c>
      <c r="H42">
        <v>48298576.61132485</v>
      </c>
      <c r="I42">
        <v>77.97</v>
      </c>
      <c r="J42" t="s">
        <v>263</v>
      </c>
    </row>
    <row r="43" spans="2:10" ht="12.75">
      <c r="B43" s="2" t="s">
        <v>50</v>
      </c>
      <c r="C43">
        <v>174167466.92899495</v>
      </c>
      <c r="D43">
        <f t="shared" si="0"/>
        <v>147983736.94595975</v>
      </c>
      <c r="E43">
        <v>98338856.27247235</v>
      </c>
      <c r="F43">
        <v>26183729.9830352</v>
      </c>
      <c r="G43" s="2">
        <v>124522586.25550756</v>
      </c>
      <c r="H43">
        <v>47962532.65085878</v>
      </c>
      <c r="I43">
        <v>77.74</v>
      </c>
      <c r="J43">
        <v>43.9</v>
      </c>
    </row>
    <row r="44" spans="2:10" ht="12.75">
      <c r="B44" s="2" t="s">
        <v>51</v>
      </c>
      <c r="C44">
        <v>179238627.53227127</v>
      </c>
      <c r="D44">
        <f t="shared" si="0"/>
        <v>152906539.4819568</v>
      </c>
      <c r="E44">
        <v>101082027.1349739</v>
      </c>
      <c r="F44">
        <v>26332088.050314464</v>
      </c>
      <c r="G44" s="2">
        <v>127414115.18528837</v>
      </c>
      <c r="H44">
        <v>51031699.04213742</v>
      </c>
      <c r="I44">
        <v>77.92</v>
      </c>
      <c r="J44">
        <v>43.9</v>
      </c>
    </row>
    <row r="45" spans="2:10" ht="12.75">
      <c r="B45" s="2" t="s">
        <v>52</v>
      </c>
      <c r="C45">
        <v>183532137.6184269</v>
      </c>
      <c r="D45">
        <f t="shared" si="0"/>
        <v>156940643.284137</v>
      </c>
      <c r="E45">
        <v>102416323.24513826</v>
      </c>
      <c r="F45">
        <v>26591494.334289894</v>
      </c>
      <c r="G45" s="2">
        <v>129007817.57942815</v>
      </c>
      <c r="H45">
        <v>54877664.23105768</v>
      </c>
      <c r="I45">
        <v>78.33</v>
      </c>
      <c r="J45">
        <v>43.9</v>
      </c>
    </row>
    <row r="46" spans="2:10" ht="12.75">
      <c r="B46" s="2" t="s">
        <v>53</v>
      </c>
      <c r="C46">
        <v>190695421.3953016</v>
      </c>
      <c r="D46">
        <f t="shared" si="0"/>
        <v>163715698.9701017</v>
      </c>
      <c r="E46">
        <v>105701793.10515983</v>
      </c>
      <c r="F46">
        <v>26979722.425199892</v>
      </c>
      <c r="G46" s="2">
        <v>132681515.53035973</v>
      </c>
      <c r="H46">
        <v>57929659.72404291</v>
      </c>
      <c r="I46">
        <v>78.35</v>
      </c>
      <c r="J46">
        <v>43.9</v>
      </c>
    </row>
    <row r="47" spans="2:10" ht="12.75">
      <c r="B47" s="2" t="s">
        <v>54</v>
      </c>
      <c r="C47">
        <v>196538470.56071445</v>
      </c>
      <c r="D47">
        <f t="shared" si="0"/>
        <v>169244699.0782442</v>
      </c>
      <c r="E47">
        <v>107164296.31658635</v>
      </c>
      <c r="F47">
        <v>27293771.48247026</v>
      </c>
      <c r="G47" s="2">
        <v>134458067.7990566</v>
      </c>
      <c r="H47">
        <v>59895042.84956498</v>
      </c>
      <c r="I47">
        <v>78.67</v>
      </c>
      <c r="J47">
        <v>43.1</v>
      </c>
    </row>
    <row r="48" spans="2:10" ht="12.75">
      <c r="B48" s="2" t="s">
        <v>55</v>
      </c>
      <c r="C48">
        <v>198921785.8667528</v>
      </c>
      <c r="D48">
        <f t="shared" si="0"/>
        <v>171515056.60830456</v>
      </c>
      <c r="E48">
        <v>107920106.74935919</v>
      </c>
      <c r="F48">
        <v>27406729.258448232</v>
      </c>
      <c r="G48" s="2">
        <v>135326836.00780743</v>
      </c>
      <c r="H48">
        <v>60885055.74626093</v>
      </c>
      <c r="I48">
        <v>78.87</v>
      </c>
      <c r="J48">
        <v>43.1</v>
      </c>
    </row>
    <row r="49" spans="2:10" ht="12.75">
      <c r="B49" s="2" t="s">
        <v>56</v>
      </c>
      <c r="C49">
        <v>204254475.20458767</v>
      </c>
      <c r="D49">
        <f t="shared" si="0"/>
        <v>176267827.4811706</v>
      </c>
      <c r="E49">
        <v>111918183.55455081</v>
      </c>
      <c r="F49">
        <v>27986647.723417085</v>
      </c>
      <c r="G49" s="2">
        <v>139904831.2779679</v>
      </c>
      <c r="H49">
        <v>62944194.083323695</v>
      </c>
      <c r="I49">
        <v>79.13</v>
      </c>
      <c r="J49">
        <v>43.1</v>
      </c>
    </row>
    <row r="50" spans="2:10" ht="12.75">
      <c r="B50" s="2" t="s">
        <v>57</v>
      </c>
      <c r="C50">
        <v>203596758.71343344</v>
      </c>
      <c r="D50">
        <f t="shared" si="0"/>
        <v>175086157.30092216</v>
      </c>
      <c r="E50">
        <v>111180817.30210027</v>
      </c>
      <c r="F50">
        <v>28510601.412511285</v>
      </c>
      <c r="G50" s="2">
        <v>139691418.71461156</v>
      </c>
      <c r="H50">
        <v>63114006.89344009</v>
      </c>
      <c r="I50">
        <v>78.96</v>
      </c>
      <c r="J50">
        <v>43.1</v>
      </c>
    </row>
    <row r="51" spans="2:10" ht="12.75">
      <c r="B51" s="2" t="s">
        <v>58</v>
      </c>
      <c r="C51">
        <v>205451468.00111067</v>
      </c>
      <c r="D51">
        <f t="shared" si="0"/>
        <v>176751232.66299787</v>
      </c>
      <c r="E51">
        <v>112990652.49622676</v>
      </c>
      <c r="F51">
        <v>28700235.3381128</v>
      </c>
      <c r="G51" s="2">
        <v>141690887.83433956</v>
      </c>
      <c r="H51">
        <v>63878691.253635444</v>
      </c>
      <c r="I51">
        <v>79.44</v>
      </c>
      <c r="J51">
        <v>42.7</v>
      </c>
    </row>
    <row r="52" spans="2:10" ht="12.75">
      <c r="B52" s="2" t="s">
        <v>59</v>
      </c>
      <c r="C52">
        <v>208765659.14570022</v>
      </c>
      <c r="D52">
        <f t="shared" si="0"/>
        <v>179869473.64743835</v>
      </c>
      <c r="E52">
        <v>114907343.6480901</v>
      </c>
      <c r="F52">
        <v>28896185.498261854</v>
      </c>
      <c r="G52" s="2">
        <v>143803529.14635193</v>
      </c>
      <c r="H52">
        <v>64558363.86583828</v>
      </c>
      <c r="I52">
        <v>79.39</v>
      </c>
      <c r="J52">
        <v>42.7</v>
      </c>
    </row>
    <row r="53" spans="2:10" ht="12.75">
      <c r="B53" s="2" t="s">
        <v>60</v>
      </c>
      <c r="C53">
        <v>211309348.86546424</v>
      </c>
      <c r="D53">
        <f t="shared" si="0"/>
        <v>181972642.72980583</v>
      </c>
      <c r="E53">
        <v>116302385.26518555</v>
      </c>
      <c r="F53">
        <v>29336706.13565841</v>
      </c>
      <c r="G53" s="2">
        <v>145639091.40084395</v>
      </c>
      <c r="H53">
        <v>64862804.94600973</v>
      </c>
      <c r="I53">
        <v>79.23</v>
      </c>
      <c r="J53">
        <v>42.7</v>
      </c>
    </row>
    <row r="54" spans="2:10" ht="12.75">
      <c r="B54" s="2" t="s">
        <v>61</v>
      </c>
      <c r="C54">
        <v>213234482.04739228</v>
      </c>
      <c r="D54">
        <f t="shared" si="0"/>
        <v>183557580.5812202</v>
      </c>
      <c r="E54">
        <v>117989827.28445584</v>
      </c>
      <c r="F54">
        <v>29676901.466172054</v>
      </c>
      <c r="G54" s="2">
        <v>147666728.75062788</v>
      </c>
      <c r="H54">
        <v>65465471.87322803</v>
      </c>
      <c r="I54">
        <v>79.29</v>
      </c>
      <c r="J54">
        <v>42.7</v>
      </c>
    </row>
    <row r="55" spans="2:10" ht="12.75">
      <c r="B55" s="2" t="s">
        <v>62</v>
      </c>
      <c r="C55">
        <v>220181692.5123612</v>
      </c>
      <c r="D55">
        <f t="shared" si="0"/>
        <v>190043412.14586818</v>
      </c>
      <c r="E55">
        <v>121100177.67152594</v>
      </c>
      <c r="F55">
        <v>30138280.36649302</v>
      </c>
      <c r="G55" s="2">
        <v>151238458.03801897</v>
      </c>
      <c r="H55">
        <v>69199668.20883967</v>
      </c>
      <c r="I55">
        <v>79.22</v>
      </c>
      <c r="J55">
        <v>42.4</v>
      </c>
    </row>
    <row r="56" spans="2:10" ht="12.75">
      <c r="B56" s="2" t="s">
        <v>63</v>
      </c>
      <c r="C56">
        <v>224325498.4717989</v>
      </c>
      <c r="D56">
        <f t="shared" si="0"/>
        <v>193813825.8211238</v>
      </c>
      <c r="E56">
        <v>124422736.37241304</v>
      </c>
      <c r="F56">
        <v>30511672.650675096</v>
      </c>
      <c r="G56" s="2">
        <v>154934409.02308813</v>
      </c>
      <c r="H56">
        <v>70183255.18654239</v>
      </c>
      <c r="I56">
        <v>79.07</v>
      </c>
      <c r="J56">
        <v>42.4</v>
      </c>
    </row>
    <row r="57" spans="2:10" ht="12.75">
      <c r="B57" s="2" t="s">
        <v>64</v>
      </c>
      <c r="C57">
        <v>229113789.76650125</v>
      </c>
      <c r="D57">
        <f t="shared" si="0"/>
        <v>198471091.97125873</v>
      </c>
      <c r="E57">
        <v>127178036.28827871</v>
      </c>
      <c r="F57">
        <v>30642697.79524253</v>
      </c>
      <c r="G57" s="2">
        <v>157820734.08352125</v>
      </c>
      <c r="H57">
        <v>71603488.62698236</v>
      </c>
      <c r="I57">
        <v>79.35</v>
      </c>
      <c r="J57">
        <v>42.4</v>
      </c>
    </row>
    <row r="58" spans="2:10" ht="12.75">
      <c r="B58" s="2" t="s">
        <v>65</v>
      </c>
      <c r="C58">
        <v>234877558.69944692</v>
      </c>
      <c r="D58">
        <f t="shared" si="0"/>
        <v>203768928.4394422</v>
      </c>
      <c r="E58">
        <v>130493578.1814345</v>
      </c>
      <c r="F58">
        <v>31108630.26000474</v>
      </c>
      <c r="G58" s="2">
        <v>161602208.44143924</v>
      </c>
      <c r="H58">
        <v>73640504.94783889</v>
      </c>
      <c r="I58">
        <v>79.95</v>
      </c>
      <c r="J58">
        <v>42.4</v>
      </c>
    </row>
    <row r="59" spans="2:10" ht="12.75">
      <c r="B59" s="2" t="s">
        <v>66</v>
      </c>
      <c r="C59">
        <v>242733450.80599102</v>
      </c>
      <c r="D59">
        <f t="shared" si="0"/>
        <v>211322522.62275785</v>
      </c>
      <c r="E59">
        <v>134212987.47958255</v>
      </c>
      <c r="F59">
        <v>31410928.183233183</v>
      </c>
      <c r="G59" s="2">
        <v>165623915.66281572</v>
      </c>
      <c r="H59">
        <v>78123689.54643288</v>
      </c>
      <c r="I59">
        <v>81.58</v>
      </c>
      <c r="J59">
        <v>42</v>
      </c>
    </row>
    <row r="60" spans="2:10" ht="12.75">
      <c r="B60" s="2" t="s">
        <v>67</v>
      </c>
      <c r="C60">
        <v>244953190.61220148</v>
      </c>
      <c r="D60">
        <f t="shared" si="0"/>
        <v>212780935.83222726</v>
      </c>
      <c r="E60">
        <v>134594200.61961374</v>
      </c>
      <c r="F60">
        <v>32172254.77997421</v>
      </c>
      <c r="G60" s="2">
        <v>166766455.39958796</v>
      </c>
      <c r="H60">
        <v>78990345.86704552</v>
      </c>
      <c r="I60">
        <v>80.91</v>
      </c>
      <c r="J60">
        <v>42</v>
      </c>
    </row>
    <row r="61" spans="2:10" ht="12.75">
      <c r="B61" s="2" t="s">
        <v>68</v>
      </c>
      <c r="C61">
        <v>245667673.03023663</v>
      </c>
      <c r="D61">
        <f t="shared" si="0"/>
        <v>213244384.64929187</v>
      </c>
      <c r="E61">
        <v>137319929.70289743</v>
      </c>
      <c r="F61">
        <v>32423288.38094477</v>
      </c>
      <c r="G61" s="2">
        <v>169743218.0838422</v>
      </c>
      <c r="H61">
        <v>79618400.44143383</v>
      </c>
      <c r="I61">
        <v>81.33</v>
      </c>
      <c r="J61">
        <v>42</v>
      </c>
    </row>
    <row r="62" spans="2:10" ht="12.75">
      <c r="B62" s="2" t="s">
        <v>69</v>
      </c>
      <c r="C62">
        <v>248703476.38679546</v>
      </c>
      <c r="D62">
        <f t="shared" si="0"/>
        <v>215679558.16713294</v>
      </c>
      <c r="E62">
        <v>141688694.4365233</v>
      </c>
      <c r="F62">
        <v>33023918.21966251</v>
      </c>
      <c r="G62" s="2">
        <v>174712612.6561858</v>
      </c>
      <c r="H62">
        <v>80927602.42910539</v>
      </c>
      <c r="I62">
        <v>81.97</v>
      </c>
      <c r="J62">
        <v>42</v>
      </c>
    </row>
    <row r="63" spans="2:10" ht="12.75">
      <c r="B63" s="2" t="s">
        <v>70</v>
      </c>
      <c r="C63">
        <v>240158070.3338142</v>
      </c>
      <c r="D63">
        <f t="shared" si="0"/>
        <v>208842473.2254961</v>
      </c>
      <c r="E63">
        <v>133188934.51125264</v>
      </c>
      <c r="F63">
        <v>31315597.10831809</v>
      </c>
      <c r="G63" s="2">
        <v>164504531.61957073</v>
      </c>
      <c r="H63">
        <v>74477033.18923733</v>
      </c>
      <c r="I63">
        <v>81.38</v>
      </c>
      <c r="J63">
        <v>40.5</v>
      </c>
    </row>
    <row r="64" spans="2:10" ht="12.75">
      <c r="B64" s="2" t="s">
        <v>71</v>
      </c>
      <c r="C64">
        <v>241887937.26350144</v>
      </c>
      <c r="D64">
        <f t="shared" si="0"/>
        <v>209956727.62056217</v>
      </c>
      <c r="E64">
        <v>136769811.9767625</v>
      </c>
      <c r="F64">
        <v>31931209.64293928</v>
      </c>
      <c r="G64" s="2">
        <v>168701021.61970177</v>
      </c>
      <c r="H64">
        <v>72154326.83051749</v>
      </c>
      <c r="I64">
        <v>81.36</v>
      </c>
      <c r="J64">
        <v>40.5</v>
      </c>
    </row>
    <row r="65" spans="2:10" ht="12.75">
      <c r="B65" s="2" t="s">
        <v>72</v>
      </c>
      <c r="C65">
        <v>244983280.82156318</v>
      </c>
      <c r="D65">
        <f t="shared" si="0"/>
        <v>212735525.00536963</v>
      </c>
      <c r="E65">
        <v>139482810.5660194</v>
      </c>
      <c r="F65">
        <v>32247755.816193555</v>
      </c>
      <c r="G65" s="2">
        <v>171730566.38221294</v>
      </c>
      <c r="H65">
        <v>72209105.15636149</v>
      </c>
      <c r="I65">
        <v>80.83</v>
      </c>
      <c r="J65">
        <v>40.5</v>
      </c>
    </row>
    <row r="66" spans="2:10" ht="12.75">
      <c r="B66" s="2" t="s">
        <v>73</v>
      </c>
      <c r="C66">
        <v>243654616.68336523</v>
      </c>
      <c r="D66">
        <f t="shared" si="0"/>
        <v>210653319.3967334</v>
      </c>
      <c r="E66">
        <v>138130771.95630586</v>
      </c>
      <c r="F66">
        <v>33001297.286631808</v>
      </c>
      <c r="G66" s="2">
        <v>171132069.24293768</v>
      </c>
      <c r="H66">
        <v>72479520.46874908</v>
      </c>
      <c r="I66">
        <v>80.85</v>
      </c>
      <c r="J66">
        <v>40.5</v>
      </c>
    </row>
    <row r="67" spans="2:10" ht="12.75">
      <c r="B67" s="2" t="s">
        <v>74</v>
      </c>
      <c r="C67">
        <v>243973444.85915512</v>
      </c>
      <c r="D67">
        <f t="shared" si="0"/>
        <v>208840932.5248452</v>
      </c>
      <c r="E67">
        <v>141237313.21917897</v>
      </c>
      <c r="F67">
        <v>35132512.3343099</v>
      </c>
      <c r="G67" s="2">
        <v>176369825.55348888</v>
      </c>
      <c r="H67">
        <v>69587751.57885754</v>
      </c>
      <c r="I67">
        <v>80.48</v>
      </c>
      <c r="J67">
        <v>39.7</v>
      </c>
    </row>
    <row r="68" spans="2:10" ht="12.75">
      <c r="B68" s="2" t="s">
        <v>75</v>
      </c>
      <c r="C68">
        <v>249390002.65287048</v>
      </c>
      <c r="D68">
        <f t="shared" si="0"/>
        <v>213458119.42535883</v>
      </c>
      <c r="E68">
        <v>142644584.129749</v>
      </c>
      <c r="F68">
        <v>35931883.22751165</v>
      </c>
      <c r="G68" s="2">
        <v>178576467.35726064</v>
      </c>
      <c r="H68">
        <v>72648911.9071282</v>
      </c>
      <c r="I68">
        <v>80.79</v>
      </c>
      <c r="J68">
        <v>39.7</v>
      </c>
    </row>
    <row r="69" spans="2:10" ht="12.75">
      <c r="B69" s="2" t="s">
        <v>76</v>
      </c>
      <c r="C69">
        <v>252228405.699787</v>
      </c>
      <c r="D69">
        <f t="shared" si="0"/>
        <v>215627589.16693893</v>
      </c>
      <c r="E69">
        <v>143339548.8154803</v>
      </c>
      <c r="F69">
        <v>36600816.53284806</v>
      </c>
      <c r="G69" s="2">
        <v>179940365.34832835</v>
      </c>
      <c r="H69">
        <v>73226612.55891375</v>
      </c>
      <c r="I69">
        <v>81.09</v>
      </c>
      <c r="J69">
        <v>39.7</v>
      </c>
    </row>
    <row r="70" spans="2:10" ht="12.75">
      <c r="B70" s="2" t="s">
        <v>77</v>
      </c>
      <c r="C70">
        <v>254880612.23841926</v>
      </c>
      <c r="D70">
        <f t="shared" si="0"/>
        <v>217839275.06817466</v>
      </c>
      <c r="E70">
        <v>144325009.34128794</v>
      </c>
      <c r="F70">
        <v>37041337.17024461</v>
      </c>
      <c r="G70" s="2">
        <v>181366346.51153255</v>
      </c>
      <c r="H70">
        <v>73563183.23405139</v>
      </c>
      <c r="I70">
        <v>81.18</v>
      </c>
      <c r="J70">
        <v>39.7</v>
      </c>
    </row>
    <row r="71" spans="2:10" ht="12.75">
      <c r="B71" s="2" t="s">
        <v>78</v>
      </c>
      <c r="C71">
        <v>257040278.32877636</v>
      </c>
      <c r="D71">
        <f t="shared" si="0"/>
        <v>219979111.119836</v>
      </c>
      <c r="E71">
        <v>144679057.4113879</v>
      </c>
      <c r="F71">
        <v>37061167.20894036</v>
      </c>
      <c r="G71" s="2">
        <v>181740224.62032825</v>
      </c>
      <c r="H71">
        <v>75480424.63859133</v>
      </c>
      <c r="I71">
        <v>81.55</v>
      </c>
      <c r="J71">
        <v>39.7685659278</v>
      </c>
    </row>
    <row r="72" spans="2:10" ht="12.75">
      <c r="B72" s="2" t="s">
        <v>79</v>
      </c>
      <c r="C72">
        <v>258558873.57571125</v>
      </c>
      <c r="D72">
        <f aca="true" t="shared" si="1" ref="D72:D135">+C72-F72</f>
        <v>221038677.69325832</v>
      </c>
      <c r="E72">
        <v>145777689.02189058</v>
      </c>
      <c r="F72">
        <v>37520195.882452935</v>
      </c>
      <c r="G72" s="2">
        <v>183297884.90434352</v>
      </c>
      <c r="H72">
        <v>74395287.07220858</v>
      </c>
      <c r="I72">
        <v>81.22</v>
      </c>
      <c r="J72">
        <v>40.0686471055</v>
      </c>
    </row>
    <row r="73" spans="2:10" ht="12.75">
      <c r="B73" s="2" t="s">
        <v>80</v>
      </c>
      <c r="C73">
        <v>262194240.35923237</v>
      </c>
      <c r="D73">
        <f t="shared" si="1"/>
        <v>224240280.741457</v>
      </c>
      <c r="E73">
        <v>148234173.16851276</v>
      </c>
      <c r="F73">
        <v>37953959.61777538</v>
      </c>
      <c r="G73" s="2">
        <v>186188132.78628814</v>
      </c>
      <c r="H73">
        <v>75134899.81403688</v>
      </c>
      <c r="I73">
        <v>81.76</v>
      </c>
      <c r="J73">
        <v>40.2778275192</v>
      </c>
    </row>
    <row r="74" spans="2:10" ht="12.75">
      <c r="B74" s="2" t="s">
        <v>81</v>
      </c>
      <c r="C74">
        <v>262506026.14559716</v>
      </c>
      <c r="D74">
        <f t="shared" si="1"/>
        <v>224213633.8674144</v>
      </c>
      <c r="E74">
        <v>149419512.4745524</v>
      </c>
      <c r="F74">
        <v>38292392.27818274</v>
      </c>
      <c r="G74" s="2">
        <v>187711904.75273514</v>
      </c>
      <c r="H74">
        <v>72470460.97639793</v>
      </c>
      <c r="I74">
        <v>82.01</v>
      </c>
      <c r="J74">
        <v>40.1274996981</v>
      </c>
    </row>
    <row r="75" spans="2:10" ht="12.75">
      <c r="B75" s="2" t="s">
        <v>82</v>
      </c>
      <c r="C75">
        <v>268247707.58443692</v>
      </c>
      <c r="D75">
        <f t="shared" si="1"/>
        <v>229534771.5967289</v>
      </c>
      <c r="E75">
        <v>150892240.1772445</v>
      </c>
      <c r="F75">
        <v>38712935.987708025</v>
      </c>
      <c r="G75" s="2">
        <v>189605176.16495255</v>
      </c>
      <c r="H75">
        <v>75709756.20659591</v>
      </c>
      <c r="I75">
        <v>82.26</v>
      </c>
      <c r="J75">
        <v>40.2998271036</v>
      </c>
    </row>
    <row r="76" spans="2:10" ht="12.75">
      <c r="B76" s="2" t="s">
        <v>83</v>
      </c>
      <c r="C76">
        <v>270135601.4647081</v>
      </c>
      <c r="D76">
        <f t="shared" si="1"/>
        <v>231225980.8709734</v>
      </c>
      <c r="E76">
        <v>152803819.08347502</v>
      </c>
      <c r="F76">
        <v>38909620.5937347</v>
      </c>
      <c r="G76" s="2">
        <v>191713439.67720973</v>
      </c>
      <c r="H76">
        <v>75495067.30646117</v>
      </c>
      <c r="I76">
        <v>82.64</v>
      </c>
      <c r="J76">
        <v>40.0967091429</v>
      </c>
    </row>
    <row r="77" spans="2:10" ht="12.75">
      <c r="B77" s="2" t="s">
        <v>84</v>
      </c>
      <c r="C77">
        <v>271977079.5964958</v>
      </c>
      <c r="D77">
        <f t="shared" si="1"/>
        <v>232559956.90132558</v>
      </c>
      <c r="E77">
        <v>153704576.7159547</v>
      </c>
      <c r="F77">
        <v>39417122.69517021</v>
      </c>
      <c r="G77" s="2">
        <v>193121699.41112489</v>
      </c>
      <c r="H77">
        <v>76347291.6450726</v>
      </c>
      <c r="I77">
        <v>82.91</v>
      </c>
      <c r="J77">
        <v>40.235381458</v>
      </c>
    </row>
    <row r="78" spans="2:10" ht="12.75">
      <c r="B78" s="2" t="s">
        <v>85</v>
      </c>
      <c r="C78">
        <v>275666331.3294057</v>
      </c>
      <c r="D78">
        <f t="shared" si="1"/>
        <v>235575427.9861068</v>
      </c>
      <c r="E78">
        <v>154687831.95933253</v>
      </c>
      <c r="F78">
        <v>40090903.34329891</v>
      </c>
      <c r="G78" s="2">
        <v>194778735.30263144</v>
      </c>
      <c r="H78">
        <v>78037413.68322858</v>
      </c>
      <c r="I78">
        <v>83.12</v>
      </c>
      <c r="J78">
        <v>40.1869692659</v>
      </c>
    </row>
    <row r="79" spans="2:10" ht="12.75">
      <c r="B79" s="2" t="s">
        <v>86</v>
      </c>
      <c r="C79">
        <v>280874178.30925053</v>
      </c>
      <c r="D79">
        <f t="shared" si="1"/>
        <v>240362878.14560187</v>
      </c>
      <c r="E79">
        <v>157663158.91763008</v>
      </c>
      <c r="F79">
        <v>40511300.16364867</v>
      </c>
      <c r="G79" s="2">
        <v>198174459.08127874</v>
      </c>
      <c r="H79">
        <v>79902721.02115104</v>
      </c>
      <c r="I79">
        <v>83.29</v>
      </c>
      <c r="J79">
        <v>40.2832721892</v>
      </c>
    </row>
    <row r="80" spans="2:10" ht="12.75">
      <c r="B80" s="2" t="s">
        <v>87</v>
      </c>
      <c r="C80">
        <v>283604277.94303894</v>
      </c>
      <c r="D80">
        <f t="shared" si="1"/>
        <v>242589441.68569392</v>
      </c>
      <c r="E80">
        <v>158800683.69098634</v>
      </c>
      <c r="F80">
        <v>41014836.25734503</v>
      </c>
      <c r="G80" s="2">
        <v>199815519.94833136</v>
      </c>
      <c r="H80">
        <v>82365849.51131327</v>
      </c>
      <c r="I80">
        <v>83.93</v>
      </c>
      <c r="J80">
        <v>40.2289464504</v>
      </c>
    </row>
    <row r="81" spans="2:10" ht="12.75">
      <c r="B81" s="2" t="s">
        <v>88</v>
      </c>
      <c r="C81">
        <v>287272082.3990634</v>
      </c>
      <c r="D81">
        <f t="shared" si="1"/>
        <v>245670717.66385096</v>
      </c>
      <c r="E81">
        <v>161705341.37141854</v>
      </c>
      <c r="F81">
        <v>41601364.73521246</v>
      </c>
      <c r="G81" s="2">
        <v>203306706.10663098</v>
      </c>
      <c r="H81">
        <v>82761412.22966753</v>
      </c>
      <c r="I81">
        <v>83.67</v>
      </c>
      <c r="J81">
        <v>40.419213924</v>
      </c>
    </row>
    <row r="82" spans="2:10" ht="12.75">
      <c r="B82" s="2" t="s">
        <v>89</v>
      </c>
      <c r="C82">
        <v>291417595.60442233</v>
      </c>
      <c r="D82">
        <f t="shared" si="1"/>
        <v>249226617.71865642</v>
      </c>
      <c r="E82">
        <v>165555864.73403168</v>
      </c>
      <c r="F82">
        <v>42190977.885765895</v>
      </c>
      <c r="G82" s="2">
        <v>207746842.6197976</v>
      </c>
      <c r="H82">
        <v>85005532.75938809</v>
      </c>
      <c r="I82">
        <v>84.16</v>
      </c>
      <c r="J82">
        <v>40.3802228227</v>
      </c>
    </row>
    <row r="83" spans="2:10" ht="12.75">
      <c r="B83" s="2" t="s">
        <v>90</v>
      </c>
      <c r="C83">
        <v>295775981.0355847</v>
      </c>
      <c r="D83">
        <f t="shared" si="1"/>
        <v>253010078.91681775</v>
      </c>
      <c r="E83">
        <v>168718941.41919708</v>
      </c>
      <c r="F83">
        <v>42765902.118766926</v>
      </c>
      <c r="G83" s="2">
        <v>211484843.53796402</v>
      </c>
      <c r="H83">
        <v>85973423.63987781</v>
      </c>
      <c r="I83">
        <v>84.47</v>
      </c>
      <c r="J83">
        <v>40.3800013511</v>
      </c>
    </row>
    <row r="84" spans="2:10" ht="12.75">
      <c r="B84" s="2" t="s">
        <v>91</v>
      </c>
      <c r="C84">
        <v>301180267.9992412</v>
      </c>
      <c r="D84">
        <f t="shared" si="1"/>
        <v>258102520.16083676</v>
      </c>
      <c r="E84">
        <v>171894347.6379475</v>
      </c>
      <c r="F84">
        <v>43077747.83840443</v>
      </c>
      <c r="G84" s="2">
        <v>214972095.47635192</v>
      </c>
      <c r="H84">
        <v>87243543.39891836</v>
      </c>
      <c r="I84">
        <v>84.76</v>
      </c>
      <c r="J84">
        <v>40.5576523622</v>
      </c>
    </row>
    <row r="85" spans="2:10" ht="12.75">
      <c r="B85" s="2" t="s">
        <v>92</v>
      </c>
      <c r="C85">
        <v>303477260.6833873</v>
      </c>
      <c r="D85">
        <f t="shared" si="1"/>
        <v>260195043.1126534</v>
      </c>
      <c r="E85">
        <v>172900658.10672823</v>
      </c>
      <c r="F85">
        <v>43282217.57073388</v>
      </c>
      <c r="G85" s="2">
        <v>216182875.6774621</v>
      </c>
      <c r="H85">
        <v>87965353.18484735</v>
      </c>
      <c r="I85">
        <v>85.03</v>
      </c>
      <c r="J85">
        <v>40.3990726003</v>
      </c>
    </row>
    <row r="86" spans="2:10" ht="12.75">
      <c r="B86" s="2" t="s">
        <v>93</v>
      </c>
      <c r="C86">
        <v>304796321.5632783</v>
      </c>
      <c r="D86">
        <f t="shared" si="1"/>
        <v>261666868.73508942</v>
      </c>
      <c r="E86">
        <v>172374898.727432</v>
      </c>
      <c r="F86">
        <v>43129452.828188896</v>
      </c>
      <c r="G86" s="2">
        <v>215504351.5556209</v>
      </c>
      <c r="H86">
        <v>87560625.63120766</v>
      </c>
      <c r="I86">
        <v>85.23</v>
      </c>
      <c r="J86">
        <v>40.7472956569</v>
      </c>
    </row>
    <row r="87" spans="2:10" ht="12.75">
      <c r="B87" s="2" t="s">
        <v>94</v>
      </c>
      <c r="C87">
        <v>308336500</v>
      </c>
      <c r="D87">
        <f t="shared" si="1"/>
        <v>264265100</v>
      </c>
      <c r="E87">
        <v>172967300</v>
      </c>
      <c r="F87">
        <v>44071400</v>
      </c>
      <c r="G87" s="2">
        <v>216948000</v>
      </c>
      <c r="H87">
        <v>86422200</v>
      </c>
      <c r="I87">
        <v>85.27</v>
      </c>
      <c r="J87">
        <v>40.1005457353</v>
      </c>
    </row>
    <row r="88" spans="2:10" ht="12.75">
      <c r="B88" s="2" t="s">
        <v>95</v>
      </c>
      <c r="C88">
        <v>308791100</v>
      </c>
      <c r="D88">
        <f t="shared" si="1"/>
        <v>264145500</v>
      </c>
      <c r="E88">
        <v>174197700</v>
      </c>
      <c r="F88">
        <v>44645600</v>
      </c>
      <c r="G88" s="2">
        <v>218769900</v>
      </c>
      <c r="H88">
        <v>85007900</v>
      </c>
      <c r="I88">
        <v>85.6</v>
      </c>
      <c r="J88">
        <v>40.5909670109</v>
      </c>
    </row>
    <row r="89" spans="2:10" ht="12.75">
      <c r="B89" s="2" t="s">
        <v>96</v>
      </c>
      <c r="C89">
        <v>310597000</v>
      </c>
      <c r="D89">
        <f t="shared" si="1"/>
        <v>265563100</v>
      </c>
      <c r="E89">
        <v>174448800</v>
      </c>
      <c r="F89">
        <v>45033900</v>
      </c>
      <c r="G89" s="2">
        <v>218534900</v>
      </c>
      <c r="H89">
        <v>85084700</v>
      </c>
      <c r="I89">
        <v>86.11</v>
      </c>
      <c r="J89">
        <v>40.2717710538</v>
      </c>
    </row>
    <row r="90" spans="2:10" ht="12.75">
      <c r="B90" s="2" t="s">
        <v>97</v>
      </c>
      <c r="C90">
        <v>313247400</v>
      </c>
      <c r="D90">
        <f t="shared" si="1"/>
        <v>267399700</v>
      </c>
      <c r="E90">
        <v>174354600</v>
      </c>
      <c r="F90">
        <v>45847700</v>
      </c>
      <c r="G90" s="2">
        <v>219790200</v>
      </c>
      <c r="H90">
        <v>86157800</v>
      </c>
      <c r="I90">
        <v>86.01</v>
      </c>
      <c r="J90">
        <v>40.3218004744</v>
      </c>
    </row>
    <row r="91" spans="2:10" ht="12.75">
      <c r="B91" s="2" t="s">
        <v>98</v>
      </c>
      <c r="C91">
        <v>317664300</v>
      </c>
      <c r="D91">
        <f t="shared" si="1"/>
        <v>271461800</v>
      </c>
      <c r="E91">
        <v>174774000</v>
      </c>
      <c r="F91">
        <v>46202500</v>
      </c>
      <c r="G91" s="2">
        <v>221182200</v>
      </c>
      <c r="H91">
        <v>88630900</v>
      </c>
      <c r="I91">
        <v>86.22</v>
      </c>
      <c r="J91">
        <v>40.2551659398</v>
      </c>
    </row>
    <row r="92" spans="2:10" ht="12.75">
      <c r="B92" s="2" t="s">
        <v>99</v>
      </c>
      <c r="C92">
        <v>317660500</v>
      </c>
      <c r="D92">
        <f t="shared" si="1"/>
        <v>270235200</v>
      </c>
      <c r="E92">
        <v>174561000</v>
      </c>
      <c r="F92">
        <v>47425300</v>
      </c>
      <c r="G92" s="2">
        <v>222045300</v>
      </c>
      <c r="H92">
        <v>87513200</v>
      </c>
      <c r="I92">
        <v>86.29</v>
      </c>
      <c r="J92">
        <v>40.2710810586</v>
      </c>
    </row>
    <row r="93" spans="2:10" ht="12.75">
      <c r="B93" s="2" t="s">
        <v>100</v>
      </c>
      <c r="C93">
        <v>320463900</v>
      </c>
      <c r="D93">
        <f t="shared" si="1"/>
        <v>272560400</v>
      </c>
      <c r="E93">
        <v>175867200</v>
      </c>
      <c r="F93">
        <v>47903500</v>
      </c>
      <c r="G93" s="2">
        <v>223668800</v>
      </c>
      <c r="H93">
        <v>88071700</v>
      </c>
      <c r="I93">
        <v>86.53</v>
      </c>
      <c r="J93">
        <v>40.1798719018</v>
      </c>
    </row>
    <row r="94" spans="2:10" ht="12.75">
      <c r="B94" s="2" t="s">
        <v>101</v>
      </c>
      <c r="C94">
        <v>322723800</v>
      </c>
      <c r="D94">
        <f t="shared" si="1"/>
        <v>274289600</v>
      </c>
      <c r="E94">
        <v>178447800</v>
      </c>
      <c r="F94">
        <v>48434200</v>
      </c>
      <c r="G94" s="2">
        <v>226753100</v>
      </c>
      <c r="H94">
        <v>86747800</v>
      </c>
      <c r="I94">
        <v>86.76</v>
      </c>
      <c r="J94">
        <v>40.4258651295</v>
      </c>
    </row>
    <row r="95" spans="2:10" ht="12.75">
      <c r="B95" s="2" t="s">
        <v>102</v>
      </c>
      <c r="C95">
        <v>324756700</v>
      </c>
      <c r="D95">
        <f t="shared" si="1"/>
        <v>275529200</v>
      </c>
      <c r="E95">
        <v>179480700</v>
      </c>
      <c r="F95">
        <v>49227500</v>
      </c>
      <c r="G95" s="2">
        <v>228351900</v>
      </c>
      <c r="H95">
        <v>87039200</v>
      </c>
      <c r="I95">
        <v>86.97</v>
      </c>
      <c r="J95">
        <v>40.2243045694</v>
      </c>
    </row>
    <row r="96" spans="2:10" ht="12.75">
      <c r="B96" s="2" t="s">
        <v>103</v>
      </c>
      <c r="C96">
        <v>329121300</v>
      </c>
      <c r="D96">
        <f t="shared" si="1"/>
        <v>279706900</v>
      </c>
      <c r="E96">
        <v>182399000</v>
      </c>
      <c r="F96">
        <v>49414400</v>
      </c>
      <c r="G96" s="2">
        <v>231767600</v>
      </c>
      <c r="H96">
        <v>87722000</v>
      </c>
      <c r="I96">
        <v>87.16</v>
      </c>
      <c r="J96">
        <v>40.1236935753</v>
      </c>
    </row>
    <row r="97" spans="2:10" ht="12.75">
      <c r="B97" s="2" t="s">
        <v>104</v>
      </c>
      <c r="C97">
        <v>331261500</v>
      </c>
      <c r="D97">
        <f t="shared" si="1"/>
        <v>281281900</v>
      </c>
      <c r="E97">
        <v>184097100</v>
      </c>
      <c r="F97">
        <v>49979600</v>
      </c>
      <c r="G97" s="2">
        <v>234309600</v>
      </c>
      <c r="H97">
        <v>87926500</v>
      </c>
      <c r="I97">
        <v>87.21</v>
      </c>
      <c r="J97">
        <v>40.2561091392</v>
      </c>
    </row>
    <row r="98" spans="2:10" ht="12.75">
      <c r="B98" s="2" t="s">
        <v>105</v>
      </c>
      <c r="C98">
        <v>332862700</v>
      </c>
      <c r="D98">
        <f t="shared" si="1"/>
        <v>282367700</v>
      </c>
      <c r="E98">
        <v>185867600</v>
      </c>
      <c r="F98">
        <v>50495000</v>
      </c>
      <c r="G98" s="2">
        <v>236794300</v>
      </c>
      <c r="H98">
        <v>88048400</v>
      </c>
      <c r="I98">
        <v>87.97</v>
      </c>
      <c r="J98">
        <v>40.1649455318</v>
      </c>
    </row>
    <row r="99" spans="2:10" ht="12.75">
      <c r="B99" s="2" t="s">
        <v>106</v>
      </c>
      <c r="C99">
        <v>334638400</v>
      </c>
      <c r="D99">
        <f t="shared" si="1"/>
        <v>283667400</v>
      </c>
      <c r="E99">
        <v>187849100</v>
      </c>
      <c r="F99">
        <v>50971000</v>
      </c>
      <c r="G99" s="2">
        <v>237862200</v>
      </c>
      <c r="H99">
        <v>86984800</v>
      </c>
      <c r="I99">
        <v>88.55</v>
      </c>
      <c r="J99">
        <v>40.2111162148</v>
      </c>
    </row>
    <row r="100" spans="2:10" ht="12.75">
      <c r="B100" s="2" t="s">
        <v>107</v>
      </c>
      <c r="C100">
        <v>334541200</v>
      </c>
      <c r="D100">
        <f t="shared" si="1"/>
        <v>282552000</v>
      </c>
      <c r="E100">
        <v>186896100</v>
      </c>
      <c r="F100">
        <v>51989200</v>
      </c>
      <c r="G100" s="2">
        <v>238926900</v>
      </c>
      <c r="H100">
        <v>85804300</v>
      </c>
      <c r="I100">
        <v>88.73</v>
      </c>
      <c r="J100">
        <v>40.1478057265</v>
      </c>
    </row>
    <row r="101" spans="2:10" ht="12.75">
      <c r="B101" s="2" t="s">
        <v>108</v>
      </c>
      <c r="C101">
        <v>338542200</v>
      </c>
      <c r="D101">
        <f t="shared" si="1"/>
        <v>285972600</v>
      </c>
      <c r="E101">
        <v>188557400</v>
      </c>
      <c r="F101">
        <v>52569600</v>
      </c>
      <c r="G101" s="2">
        <v>241486000</v>
      </c>
      <c r="H101">
        <v>87081600</v>
      </c>
      <c r="I101">
        <v>88.91</v>
      </c>
      <c r="J101">
        <v>40.2604581372</v>
      </c>
    </row>
    <row r="102" spans="2:10" ht="12.75">
      <c r="B102" s="2" t="s">
        <v>109</v>
      </c>
      <c r="C102">
        <v>340517600</v>
      </c>
      <c r="D102">
        <f t="shared" si="1"/>
        <v>287590100</v>
      </c>
      <c r="E102">
        <v>189768900</v>
      </c>
      <c r="F102">
        <v>52927500</v>
      </c>
      <c r="G102" s="2">
        <v>243658700</v>
      </c>
      <c r="H102">
        <v>87221500</v>
      </c>
      <c r="I102">
        <v>88.94</v>
      </c>
      <c r="J102">
        <v>40.2608760085</v>
      </c>
    </row>
    <row r="103" spans="2:10" ht="12.75">
      <c r="B103" s="2" t="s">
        <v>110</v>
      </c>
      <c r="C103">
        <v>344141600</v>
      </c>
      <c r="D103">
        <f t="shared" si="1"/>
        <v>290729100</v>
      </c>
      <c r="E103">
        <v>190458600</v>
      </c>
      <c r="F103">
        <v>53412500</v>
      </c>
      <c r="G103" s="2">
        <v>243147900</v>
      </c>
      <c r="H103">
        <v>88799100</v>
      </c>
      <c r="I103">
        <v>88.66</v>
      </c>
      <c r="J103">
        <v>40.3231003672</v>
      </c>
    </row>
    <row r="104" spans="2:10" ht="12.75">
      <c r="B104" s="2" t="s">
        <v>111</v>
      </c>
      <c r="C104">
        <v>349759000</v>
      </c>
      <c r="D104">
        <f t="shared" si="1"/>
        <v>296052300</v>
      </c>
      <c r="E104">
        <v>193389000</v>
      </c>
      <c r="F104">
        <v>53706700</v>
      </c>
      <c r="G104" s="2">
        <v>246933800</v>
      </c>
      <c r="H104">
        <v>90166900</v>
      </c>
      <c r="I104">
        <v>89.19</v>
      </c>
      <c r="J104">
        <v>40.5074412863</v>
      </c>
    </row>
    <row r="105" spans="2:10" ht="12.75">
      <c r="B105" s="2" t="s">
        <v>112</v>
      </c>
      <c r="C105">
        <v>351284300</v>
      </c>
      <c r="D105">
        <f t="shared" si="1"/>
        <v>297167400</v>
      </c>
      <c r="E105">
        <v>192673500</v>
      </c>
      <c r="F105">
        <v>54116900</v>
      </c>
      <c r="G105" s="2">
        <v>248399800</v>
      </c>
      <c r="H105">
        <v>91015100</v>
      </c>
      <c r="I105">
        <v>89.58</v>
      </c>
      <c r="J105">
        <v>40.3211355446</v>
      </c>
    </row>
    <row r="106" spans="2:10" ht="12.75">
      <c r="B106" s="2" t="s">
        <v>113</v>
      </c>
      <c r="C106">
        <v>353540400</v>
      </c>
      <c r="D106">
        <f t="shared" si="1"/>
        <v>299611200</v>
      </c>
      <c r="E106">
        <v>194088900</v>
      </c>
      <c r="F106">
        <v>53929200</v>
      </c>
      <c r="G106" s="2">
        <v>248098100</v>
      </c>
      <c r="H106">
        <v>91960400</v>
      </c>
      <c r="I106">
        <v>89.78</v>
      </c>
      <c r="J106">
        <v>40.6486591241</v>
      </c>
    </row>
    <row r="107" spans="2:10" ht="12.75">
      <c r="B107" s="2" t="s">
        <v>114</v>
      </c>
      <c r="C107">
        <v>358942000</v>
      </c>
      <c r="D107">
        <f t="shared" si="1"/>
        <v>305658200</v>
      </c>
      <c r="E107">
        <v>196819400</v>
      </c>
      <c r="F107">
        <v>53283800</v>
      </c>
      <c r="G107" s="2">
        <v>250020000</v>
      </c>
      <c r="H107">
        <v>93010500</v>
      </c>
      <c r="I107">
        <v>89.9</v>
      </c>
      <c r="J107">
        <v>40.0776712861</v>
      </c>
    </row>
    <row r="108" spans="2:10" ht="12.75">
      <c r="B108" s="2" t="s">
        <v>115</v>
      </c>
      <c r="C108">
        <v>363390000</v>
      </c>
      <c r="D108">
        <f t="shared" si="1"/>
        <v>309876100</v>
      </c>
      <c r="E108">
        <v>199956600</v>
      </c>
      <c r="F108">
        <v>53513900</v>
      </c>
      <c r="G108" s="2">
        <v>253449900</v>
      </c>
      <c r="H108">
        <v>93838600</v>
      </c>
      <c r="I108">
        <v>89.91</v>
      </c>
      <c r="J108">
        <v>40.5865824169</v>
      </c>
    </row>
    <row r="109" spans="2:10" ht="12.75">
      <c r="B109" s="2" t="s">
        <v>116</v>
      </c>
      <c r="C109">
        <v>366543300</v>
      </c>
      <c r="D109">
        <f t="shared" si="1"/>
        <v>312622000</v>
      </c>
      <c r="E109">
        <v>200692500</v>
      </c>
      <c r="F109">
        <v>53921300</v>
      </c>
      <c r="G109" s="2">
        <v>254418300</v>
      </c>
      <c r="H109">
        <v>95887500</v>
      </c>
      <c r="I109">
        <v>90.03</v>
      </c>
      <c r="J109">
        <v>40.4473594119</v>
      </c>
    </row>
    <row r="110" spans="2:10" ht="12.75">
      <c r="B110" s="2" t="s">
        <v>117</v>
      </c>
      <c r="C110">
        <v>371647100</v>
      </c>
      <c r="D110">
        <f t="shared" si="1"/>
        <v>317067900</v>
      </c>
      <c r="E110">
        <v>203115400</v>
      </c>
      <c r="F110">
        <v>54579200</v>
      </c>
      <c r="G110" s="2">
        <v>256617500</v>
      </c>
      <c r="H110">
        <v>97254000</v>
      </c>
      <c r="I110">
        <v>89.91</v>
      </c>
      <c r="J110">
        <v>40.5648947083</v>
      </c>
    </row>
    <row r="111" spans="2:10" ht="12.75">
      <c r="B111" s="2" t="s">
        <v>118</v>
      </c>
      <c r="C111">
        <v>370574600</v>
      </c>
      <c r="D111">
        <f t="shared" si="1"/>
        <v>315128500</v>
      </c>
      <c r="E111">
        <v>203196700</v>
      </c>
      <c r="F111">
        <v>55446100</v>
      </c>
      <c r="G111" s="2">
        <v>259598400</v>
      </c>
      <c r="H111">
        <v>97597700</v>
      </c>
      <c r="I111">
        <v>90.5</v>
      </c>
      <c r="J111">
        <v>40.3159760763</v>
      </c>
    </row>
    <row r="112" spans="2:10" ht="12.75">
      <c r="B112" s="2" t="s">
        <v>119</v>
      </c>
      <c r="C112">
        <v>374850400</v>
      </c>
      <c r="D112">
        <f t="shared" si="1"/>
        <v>318903600</v>
      </c>
      <c r="E112">
        <v>205686200</v>
      </c>
      <c r="F112">
        <v>55946800</v>
      </c>
      <c r="G112" s="2">
        <v>261712500</v>
      </c>
      <c r="H112">
        <v>99499900</v>
      </c>
      <c r="I112">
        <v>90.45</v>
      </c>
      <c r="J112">
        <v>40.4880487957</v>
      </c>
    </row>
    <row r="113" spans="2:10" ht="12.75">
      <c r="B113" s="2" t="s">
        <v>120</v>
      </c>
      <c r="C113">
        <v>378684900</v>
      </c>
      <c r="D113">
        <f t="shared" si="1"/>
        <v>321871600</v>
      </c>
      <c r="E113">
        <v>208410800</v>
      </c>
      <c r="F113">
        <v>56813300</v>
      </c>
      <c r="G113" s="2">
        <v>264026100</v>
      </c>
      <c r="H113">
        <v>100756300</v>
      </c>
      <c r="I113">
        <v>90.83</v>
      </c>
      <c r="J113">
        <v>40.3098513259</v>
      </c>
    </row>
    <row r="114" spans="2:10" ht="12.75">
      <c r="B114" s="2" t="s">
        <v>121</v>
      </c>
      <c r="C114">
        <v>380070700</v>
      </c>
      <c r="D114">
        <f t="shared" si="1"/>
        <v>322706600</v>
      </c>
      <c r="E114">
        <v>208894400</v>
      </c>
      <c r="F114">
        <v>57364100</v>
      </c>
      <c r="G114" s="2">
        <v>266071300</v>
      </c>
      <c r="H114">
        <v>101874600</v>
      </c>
      <c r="I114">
        <v>90.86</v>
      </c>
      <c r="J114">
        <v>40.2393362327</v>
      </c>
    </row>
    <row r="115" spans="2:10" ht="12.75">
      <c r="B115" s="2" t="s">
        <v>122</v>
      </c>
      <c r="C115">
        <v>385819600</v>
      </c>
      <c r="D115">
        <f t="shared" si="1"/>
        <v>328228500</v>
      </c>
      <c r="E115">
        <v>213501400</v>
      </c>
      <c r="F115">
        <v>57591100</v>
      </c>
      <c r="G115" s="2">
        <v>270814500</v>
      </c>
      <c r="H115">
        <v>103689000</v>
      </c>
      <c r="I115">
        <v>90.95</v>
      </c>
      <c r="J115">
        <v>40.3405406005</v>
      </c>
    </row>
    <row r="116" spans="2:10" ht="12.75">
      <c r="B116" s="2" t="s">
        <v>123</v>
      </c>
      <c r="C116">
        <v>387534700</v>
      </c>
      <c r="D116">
        <f t="shared" si="1"/>
        <v>329418800</v>
      </c>
      <c r="E116">
        <v>212901300</v>
      </c>
      <c r="F116">
        <v>58115900</v>
      </c>
      <c r="G116" s="2">
        <v>271152300</v>
      </c>
      <c r="H116">
        <v>106666800</v>
      </c>
      <c r="I116">
        <v>91.26</v>
      </c>
      <c r="J116">
        <v>40.4188100295</v>
      </c>
    </row>
    <row r="117" spans="2:10" ht="12.75">
      <c r="B117" s="2" t="s">
        <v>124</v>
      </c>
      <c r="C117">
        <v>394671300</v>
      </c>
      <c r="D117">
        <f t="shared" si="1"/>
        <v>336051500</v>
      </c>
      <c r="E117">
        <v>215947400</v>
      </c>
      <c r="F117">
        <v>58619800</v>
      </c>
      <c r="G117" s="2">
        <v>274309700</v>
      </c>
      <c r="H117">
        <v>110649200</v>
      </c>
      <c r="I117">
        <v>91.72</v>
      </c>
      <c r="J117">
        <v>40.4348513524</v>
      </c>
    </row>
    <row r="118" spans="2:10" ht="12.75">
      <c r="B118" s="2" t="s">
        <v>125</v>
      </c>
      <c r="C118">
        <v>404158000</v>
      </c>
      <c r="D118">
        <f t="shared" si="1"/>
        <v>345032200</v>
      </c>
      <c r="E118">
        <v>219405200</v>
      </c>
      <c r="F118">
        <v>59125800</v>
      </c>
      <c r="G118" s="2">
        <v>278440600</v>
      </c>
      <c r="H118">
        <v>115389900</v>
      </c>
      <c r="I118">
        <v>92.25</v>
      </c>
      <c r="J118">
        <v>40.7038920101</v>
      </c>
    </row>
    <row r="119" spans="2:10" ht="12.75">
      <c r="B119" s="2" t="s">
        <v>126</v>
      </c>
      <c r="C119">
        <v>409411200</v>
      </c>
      <c r="D119">
        <f t="shared" si="1"/>
        <v>349730200</v>
      </c>
      <c r="E119">
        <v>220610300</v>
      </c>
      <c r="F119">
        <v>59681000</v>
      </c>
      <c r="G119" s="2">
        <v>280194600</v>
      </c>
      <c r="H119">
        <v>120022300</v>
      </c>
      <c r="I119">
        <v>92.52</v>
      </c>
      <c r="J119">
        <v>40.6235529327</v>
      </c>
    </row>
    <row r="120" spans="2:10" ht="12.75">
      <c r="B120" s="2" t="s">
        <v>127</v>
      </c>
      <c r="C120">
        <v>413922600</v>
      </c>
      <c r="D120">
        <f t="shared" si="1"/>
        <v>354034500</v>
      </c>
      <c r="E120">
        <v>225054800</v>
      </c>
      <c r="F120">
        <v>59888100</v>
      </c>
      <c r="G120" s="2">
        <v>285242600</v>
      </c>
      <c r="H120">
        <v>120159700</v>
      </c>
      <c r="I120">
        <v>93.01</v>
      </c>
      <c r="J120">
        <v>40.1471977649</v>
      </c>
    </row>
    <row r="121" spans="2:10" ht="12.75">
      <c r="B121" s="2" t="s">
        <v>128</v>
      </c>
      <c r="C121">
        <v>422722100</v>
      </c>
      <c r="D121">
        <f t="shared" si="1"/>
        <v>361882200</v>
      </c>
      <c r="E121">
        <v>227711900</v>
      </c>
      <c r="F121">
        <v>60839900</v>
      </c>
      <c r="G121" s="2">
        <v>288939800</v>
      </c>
      <c r="H121">
        <v>124135300</v>
      </c>
      <c r="I121">
        <v>93.25</v>
      </c>
      <c r="J121">
        <v>40.4464701507</v>
      </c>
    </row>
    <row r="122" spans="2:10" ht="12.75">
      <c r="B122" s="2" t="s">
        <v>129</v>
      </c>
      <c r="C122">
        <v>425667500</v>
      </c>
      <c r="D122">
        <f t="shared" si="1"/>
        <v>364667600</v>
      </c>
      <c r="E122">
        <v>228691600</v>
      </c>
      <c r="F122">
        <v>60999900</v>
      </c>
      <c r="G122" s="2">
        <v>290715700</v>
      </c>
      <c r="H122">
        <v>125412200</v>
      </c>
      <c r="I122">
        <v>93.59</v>
      </c>
      <c r="J122">
        <v>40.219355579</v>
      </c>
    </row>
    <row r="123" spans="2:10" ht="12.75">
      <c r="B123" s="2" t="s">
        <v>130</v>
      </c>
      <c r="C123">
        <v>435369100</v>
      </c>
      <c r="D123">
        <f t="shared" si="1"/>
        <v>373971900</v>
      </c>
      <c r="E123">
        <v>235183100</v>
      </c>
      <c r="F123">
        <v>61397200</v>
      </c>
      <c r="G123" s="2">
        <v>295205300</v>
      </c>
      <c r="H123">
        <v>130934800</v>
      </c>
      <c r="I123">
        <v>94.05</v>
      </c>
      <c r="J123">
        <v>40.2920032107</v>
      </c>
    </row>
    <row r="124" spans="2:10" ht="12.75">
      <c r="B124" s="2" t="s">
        <v>131</v>
      </c>
      <c r="C124">
        <v>432957200</v>
      </c>
      <c r="D124">
        <f t="shared" si="1"/>
        <v>370909000</v>
      </c>
      <c r="E124">
        <v>231827700</v>
      </c>
      <c r="F124">
        <v>62048200</v>
      </c>
      <c r="G124" s="2">
        <v>294409100</v>
      </c>
      <c r="H124">
        <v>128696400</v>
      </c>
      <c r="I124">
        <v>94.7</v>
      </c>
      <c r="J124">
        <v>39.9335539461</v>
      </c>
    </row>
    <row r="125" spans="2:10" ht="12.75">
      <c r="B125" s="2" t="s">
        <v>132</v>
      </c>
      <c r="C125">
        <v>442872800</v>
      </c>
      <c r="D125">
        <f t="shared" si="1"/>
        <v>380319500</v>
      </c>
      <c r="E125">
        <v>237141400</v>
      </c>
      <c r="F125">
        <v>62553300</v>
      </c>
      <c r="G125" s="2">
        <v>300537000</v>
      </c>
      <c r="H125">
        <v>134356300</v>
      </c>
      <c r="I125">
        <v>95.25</v>
      </c>
      <c r="J125">
        <v>39.9678951447</v>
      </c>
    </row>
    <row r="126" spans="2:10" ht="12.75">
      <c r="B126" s="2" t="s">
        <v>133</v>
      </c>
      <c r="C126">
        <v>449691000</v>
      </c>
      <c r="D126">
        <f t="shared" si="1"/>
        <v>387368300</v>
      </c>
      <c r="E126">
        <v>241821700</v>
      </c>
      <c r="F126">
        <v>62322700</v>
      </c>
      <c r="G126" s="2">
        <v>306284600</v>
      </c>
      <c r="H126">
        <v>137132100</v>
      </c>
      <c r="I126">
        <v>95.64</v>
      </c>
      <c r="J126">
        <v>39.9171201212</v>
      </c>
    </row>
    <row r="127" spans="2:10" ht="12.75">
      <c r="B127" s="2" t="s">
        <v>134</v>
      </c>
      <c r="C127">
        <v>454313300</v>
      </c>
      <c r="D127">
        <f t="shared" si="1"/>
        <v>391528300</v>
      </c>
      <c r="E127">
        <v>243937900</v>
      </c>
      <c r="F127">
        <v>62785000</v>
      </c>
      <c r="G127" s="2">
        <v>303818000</v>
      </c>
      <c r="H127">
        <v>139980200</v>
      </c>
      <c r="I127">
        <v>96.16</v>
      </c>
      <c r="J127">
        <v>39.5108412478</v>
      </c>
    </row>
    <row r="128" spans="2:10" ht="12.75">
      <c r="B128" s="2" t="s">
        <v>135</v>
      </c>
      <c r="C128">
        <v>464069800</v>
      </c>
      <c r="D128">
        <f t="shared" si="1"/>
        <v>400407900</v>
      </c>
      <c r="E128">
        <v>248291400</v>
      </c>
      <c r="F128">
        <v>63661900</v>
      </c>
      <c r="G128" s="2">
        <v>312411600</v>
      </c>
      <c r="H128">
        <v>142987500</v>
      </c>
      <c r="I128">
        <v>96.56</v>
      </c>
      <c r="J128">
        <v>39.4824160872</v>
      </c>
    </row>
    <row r="129" spans="2:10" ht="12.75">
      <c r="B129" s="2" t="s">
        <v>136</v>
      </c>
      <c r="C129">
        <v>468102200</v>
      </c>
      <c r="D129">
        <f t="shared" si="1"/>
        <v>404375400</v>
      </c>
      <c r="E129">
        <v>248721800</v>
      </c>
      <c r="F129">
        <v>63726800</v>
      </c>
      <c r="G129" s="2">
        <v>314363300</v>
      </c>
      <c r="H129">
        <v>146372700</v>
      </c>
      <c r="I129">
        <v>96.98</v>
      </c>
      <c r="J129">
        <v>39.2103266099</v>
      </c>
    </row>
    <row r="130" spans="2:10" ht="12.75">
      <c r="B130" s="2" t="s">
        <v>137</v>
      </c>
      <c r="C130">
        <v>470904000</v>
      </c>
      <c r="D130">
        <f t="shared" si="1"/>
        <v>406556900</v>
      </c>
      <c r="E130">
        <v>248973100</v>
      </c>
      <c r="F130">
        <v>64347100</v>
      </c>
      <c r="G130" s="2">
        <v>313124000</v>
      </c>
      <c r="H130">
        <v>149050700</v>
      </c>
      <c r="I130">
        <v>97.47</v>
      </c>
      <c r="J130">
        <v>39.170633891</v>
      </c>
    </row>
    <row r="131" spans="2:10" ht="12.75">
      <c r="B131" s="2" t="s">
        <v>138</v>
      </c>
      <c r="C131">
        <v>474843000</v>
      </c>
      <c r="D131">
        <f t="shared" si="1"/>
        <v>410087700</v>
      </c>
      <c r="E131">
        <v>249184800</v>
      </c>
      <c r="F131">
        <v>64755300</v>
      </c>
      <c r="G131" s="2">
        <v>313741800</v>
      </c>
      <c r="H131">
        <v>150112900</v>
      </c>
      <c r="I131">
        <v>98.03</v>
      </c>
      <c r="J131">
        <v>38.8847272999</v>
      </c>
    </row>
    <row r="132" spans="2:10" ht="12.75">
      <c r="B132" s="2" t="s">
        <v>139</v>
      </c>
      <c r="C132">
        <v>478584800</v>
      </c>
      <c r="D132">
        <f t="shared" si="1"/>
        <v>413614800</v>
      </c>
      <c r="E132">
        <v>254493600</v>
      </c>
      <c r="F132">
        <v>64970000</v>
      </c>
      <c r="G132" s="2">
        <v>319880900</v>
      </c>
      <c r="H132">
        <v>148216200</v>
      </c>
      <c r="I132">
        <v>98.49</v>
      </c>
      <c r="J132">
        <v>38.8003665282</v>
      </c>
    </row>
    <row r="133" spans="2:10" ht="12.75">
      <c r="B133" s="2" t="s">
        <v>140</v>
      </c>
      <c r="C133">
        <v>478919700</v>
      </c>
      <c r="D133">
        <f t="shared" si="1"/>
        <v>413012500</v>
      </c>
      <c r="E133">
        <v>254377100</v>
      </c>
      <c r="F133">
        <v>65907200</v>
      </c>
      <c r="G133" s="2">
        <v>319973500</v>
      </c>
      <c r="H133">
        <v>146812800</v>
      </c>
      <c r="I133">
        <v>98.87</v>
      </c>
      <c r="J133">
        <v>38.435632295</v>
      </c>
    </row>
    <row r="134" spans="2:10" ht="12.75">
      <c r="B134" s="2" t="s">
        <v>141</v>
      </c>
      <c r="C134">
        <v>482560900</v>
      </c>
      <c r="D134">
        <f t="shared" si="1"/>
        <v>415451700</v>
      </c>
      <c r="E134">
        <v>257629800</v>
      </c>
      <c r="F134">
        <v>67109200</v>
      </c>
      <c r="G134" s="2">
        <v>322965500</v>
      </c>
      <c r="H134">
        <v>146582200</v>
      </c>
      <c r="I134">
        <v>99.15</v>
      </c>
      <c r="J134">
        <v>38.5136356153</v>
      </c>
    </row>
    <row r="135" spans="2:10" ht="12.75">
      <c r="B135" s="2" t="s">
        <v>142</v>
      </c>
      <c r="C135">
        <v>484683500</v>
      </c>
      <c r="D135">
        <f t="shared" si="1"/>
        <v>417601000</v>
      </c>
      <c r="E135">
        <v>259838900</v>
      </c>
      <c r="F135">
        <v>67082500</v>
      </c>
      <c r="G135" s="2">
        <v>326329100</v>
      </c>
      <c r="H135">
        <v>145655600</v>
      </c>
      <c r="I135">
        <v>99.66</v>
      </c>
      <c r="J135">
        <v>37.8167284605</v>
      </c>
    </row>
    <row r="136" spans="2:10" ht="12.75">
      <c r="B136" s="2" t="s">
        <v>143</v>
      </c>
      <c r="C136">
        <v>481898200</v>
      </c>
      <c r="D136">
        <f aca="true" t="shared" si="2" ref="D136:D176">+C136-F136</f>
        <v>415573600</v>
      </c>
      <c r="E136">
        <v>260243200</v>
      </c>
      <c r="F136">
        <v>66324600</v>
      </c>
      <c r="G136" s="2">
        <v>326791100</v>
      </c>
      <c r="H136">
        <v>144974400</v>
      </c>
      <c r="I136">
        <v>99.42</v>
      </c>
      <c r="J136">
        <v>38.0112918512</v>
      </c>
    </row>
    <row r="137" spans="2:10" ht="12.75">
      <c r="B137" s="2" t="s">
        <v>144</v>
      </c>
      <c r="C137">
        <v>482939300</v>
      </c>
      <c r="D137">
        <f t="shared" si="2"/>
        <v>415468400</v>
      </c>
      <c r="E137">
        <v>261313600</v>
      </c>
      <c r="F137">
        <v>67470900</v>
      </c>
      <c r="G137" s="2">
        <v>327655400</v>
      </c>
      <c r="H137">
        <v>143588000</v>
      </c>
      <c r="I137">
        <v>99.56</v>
      </c>
      <c r="J137">
        <v>37.475136129</v>
      </c>
    </row>
    <row r="138" spans="2:10" ht="12.75">
      <c r="B138" s="2" t="s">
        <v>145</v>
      </c>
      <c r="C138">
        <v>483105800</v>
      </c>
      <c r="D138">
        <f t="shared" si="2"/>
        <v>414162700</v>
      </c>
      <c r="E138">
        <v>260883500</v>
      </c>
      <c r="F138">
        <v>68943100</v>
      </c>
      <c r="G138" s="2">
        <v>329351500</v>
      </c>
      <c r="H138">
        <v>142143400</v>
      </c>
      <c r="I138">
        <v>100.1</v>
      </c>
      <c r="J138">
        <v>37.5614053528</v>
      </c>
    </row>
    <row r="139" spans="2:10" ht="12.75">
      <c r="B139" s="2" t="s">
        <v>146</v>
      </c>
      <c r="C139">
        <v>485020300</v>
      </c>
      <c r="D139">
        <f t="shared" si="2"/>
        <v>416084100</v>
      </c>
      <c r="E139">
        <v>263893900</v>
      </c>
      <c r="F139">
        <v>68936200</v>
      </c>
      <c r="G139" s="2">
        <v>334426500</v>
      </c>
      <c r="H139">
        <v>141097400</v>
      </c>
      <c r="I139">
        <v>99.71</v>
      </c>
      <c r="J139">
        <v>36.9982916059</v>
      </c>
    </row>
    <row r="140" spans="2:10" ht="12.75">
      <c r="B140" s="2" t="s">
        <v>147</v>
      </c>
      <c r="C140">
        <v>484736100</v>
      </c>
      <c r="D140">
        <f t="shared" si="2"/>
        <v>415246100</v>
      </c>
      <c r="E140">
        <v>263450700</v>
      </c>
      <c r="F140">
        <v>69490000</v>
      </c>
      <c r="G140" s="2">
        <v>333136200</v>
      </c>
      <c r="H140">
        <v>138340600</v>
      </c>
      <c r="I140">
        <v>99.77</v>
      </c>
      <c r="J140">
        <v>36.5728100487</v>
      </c>
    </row>
    <row r="141" spans="2:10" ht="12.75">
      <c r="B141" s="2" t="s">
        <v>148</v>
      </c>
      <c r="C141">
        <v>484708100</v>
      </c>
      <c r="D141">
        <f t="shared" si="2"/>
        <v>414812900</v>
      </c>
      <c r="E141">
        <v>264622800</v>
      </c>
      <c r="F141">
        <v>69895200</v>
      </c>
      <c r="G141" s="2">
        <v>334474200</v>
      </c>
      <c r="H141">
        <v>140186200</v>
      </c>
      <c r="I141">
        <v>99.94</v>
      </c>
      <c r="J141">
        <v>36.6763549111</v>
      </c>
    </row>
    <row r="142" spans="2:10" ht="12.75">
      <c r="B142" s="2" t="s">
        <v>149</v>
      </c>
      <c r="C142">
        <v>484688800</v>
      </c>
      <c r="D142">
        <f t="shared" si="2"/>
        <v>414531200</v>
      </c>
      <c r="E142">
        <v>267299700</v>
      </c>
      <c r="F142">
        <v>70157600</v>
      </c>
      <c r="G142" s="2">
        <v>337356600</v>
      </c>
      <c r="H142">
        <v>138958800</v>
      </c>
      <c r="I142">
        <v>100.16</v>
      </c>
      <c r="J142">
        <v>36.4671866387</v>
      </c>
    </row>
    <row r="143" spans="2:10" ht="12.75">
      <c r="B143" s="2" t="s">
        <v>150</v>
      </c>
      <c r="C143">
        <v>488682300</v>
      </c>
      <c r="D143">
        <f t="shared" si="2"/>
        <v>417942700</v>
      </c>
      <c r="E143">
        <v>271431500</v>
      </c>
      <c r="F143">
        <v>70739600</v>
      </c>
      <c r="G143" s="2">
        <v>341904400</v>
      </c>
      <c r="H143">
        <v>137836600</v>
      </c>
      <c r="I143">
        <v>99.97</v>
      </c>
      <c r="J143">
        <v>36.6649203962</v>
      </c>
    </row>
    <row r="144" spans="2:10" ht="12.75">
      <c r="B144" s="2" t="s">
        <v>151</v>
      </c>
      <c r="C144">
        <v>486767000</v>
      </c>
      <c r="D144">
        <f t="shared" si="2"/>
        <v>415270500</v>
      </c>
      <c r="E144">
        <v>268362500</v>
      </c>
      <c r="F144">
        <v>71496500</v>
      </c>
      <c r="G144" s="2">
        <v>340126100</v>
      </c>
      <c r="H144">
        <v>138667800</v>
      </c>
      <c r="I144">
        <v>100.15</v>
      </c>
      <c r="J144">
        <v>36.4059428874</v>
      </c>
    </row>
    <row r="145" spans="2:10" ht="12.75">
      <c r="B145" s="2" t="s">
        <v>152</v>
      </c>
      <c r="C145">
        <v>492203800</v>
      </c>
      <c r="D145">
        <f t="shared" si="2"/>
        <v>420357400</v>
      </c>
      <c r="E145">
        <v>273101900</v>
      </c>
      <c r="F145">
        <v>71846400</v>
      </c>
      <c r="G145" s="2">
        <v>344911400</v>
      </c>
      <c r="H145">
        <v>138515500</v>
      </c>
      <c r="I145">
        <v>99.83</v>
      </c>
      <c r="J145">
        <v>36.5279283203</v>
      </c>
    </row>
    <row r="146" spans="2:10" ht="12.75">
      <c r="B146" s="2" t="s">
        <v>153</v>
      </c>
      <c r="C146">
        <v>492618500</v>
      </c>
      <c r="D146">
        <f t="shared" si="2"/>
        <v>420285900</v>
      </c>
      <c r="E146">
        <v>274426600</v>
      </c>
      <c r="F146">
        <v>72332600</v>
      </c>
      <c r="G146" s="2">
        <v>347135000</v>
      </c>
      <c r="H146">
        <v>136578400</v>
      </c>
      <c r="I146">
        <v>99.88</v>
      </c>
      <c r="J146">
        <v>36.4666822246</v>
      </c>
    </row>
    <row r="147" spans="2:10" ht="12.75">
      <c r="B147" s="2" t="s">
        <v>154</v>
      </c>
      <c r="C147">
        <v>491450300</v>
      </c>
      <c r="D147">
        <f t="shared" si="2"/>
        <v>417634000</v>
      </c>
      <c r="E147">
        <v>273390200</v>
      </c>
      <c r="F147">
        <v>73816300</v>
      </c>
      <c r="G147" s="2">
        <v>346978300</v>
      </c>
      <c r="H147">
        <v>134229200</v>
      </c>
      <c r="I147">
        <v>100.03</v>
      </c>
      <c r="J147">
        <v>36.6109058712</v>
      </c>
    </row>
    <row r="148" spans="2:10" ht="12.75">
      <c r="B148" s="2" t="s">
        <v>155</v>
      </c>
      <c r="C148">
        <v>493338900</v>
      </c>
      <c r="D148">
        <f t="shared" si="2"/>
        <v>419082900</v>
      </c>
      <c r="E148">
        <v>274210700</v>
      </c>
      <c r="F148">
        <v>74256000</v>
      </c>
      <c r="G148" s="2">
        <v>349225600</v>
      </c>
      <c r="H148">
        <v>135039700</v>
      </c>
      <c r="I148">
        <v>99.95</v>
      </c>
      <c r="J148">
        <v>36.5969360468</v>
      </c>
    </row>
    <row r="149" spans="2:10" ht="12.75">
      <c r="B149" s="2" t="s">
        <v>156</v>
      </c>
      <c r="C149">
        <v>499530900</v>
      </c>
      <c r="D149">
        <f t="shared" si="2"/>
        <v>424323900</v>
      </c>
      <c r="E149">
        <v>276930900</v>
      </c>
      <c r="F149">
        <v>75207000</v>
      </c>
      <c r="G149" s="2">
        <v>352760800</v>
      </c>
      <c r="H149">
        <v>138599400</v>
      </c>
      <c r="I149">
        <v>100.19</v>
      </c>
      <c r="J149">
        <v>36.5825155437</v>
      </c>
    </row>
    <row r="150" spans="2:10" ht="12.75">
      <c r="B150" s="2" t="s">
        <v>157</v>
      </c>
      <c r="C150">
        <v>504723000</v>
      </c>
      <c r="D150">
        <f t="shared" si="2"/>
        <v>429382900</v>
      </c>
      <c r="E150">
        <v>277335900</v>
      </c>
      <c r="F150">
        <v>75340100</v>
      </c>
      <c r="G150" s="2">
        <v>353840500</v>
      </c>
      <c r="H150">
        <v>144238500</v>
      </c>
      <c r="I150">
        <v>99.88</v>
      </c>
      <c r="J150">
        <v>36.6411832863</v>
      </c>
    </row>
    <row r="151" spans="2:10" ht="12.75">
      <c r="B151" s="2" t="s">
        <v>158</v>
      </c>
      <c r="C151">
        <v>509942800</v>
      </c>
      <c r="D151">
        <f t="shared" si="2"/>
        <v>433809900</v>
      </c>
      <c r="E151">
        <v>281098300</v>
      </c>
      <c r="F151">
        <v>76132900</v>
      </c>
      <c r="G151" s="2">
        <v>357534000</v>
      </c>
      <c r="H151">
        <v>144119200</v>
      </c>
      <c r="I151">
        <v>99.92</v>
      </c>
      <c r="J151">
        <v>36.4686119058</v>
      </c>
    </row>
    <row r="152" spans="2:10" ht="12.75">
      <c r="B152" s="2" t="s">
        <v>159</v>
      </c>
      <c r="C152">
        <v>512117400</v>
      </c>
      <c r="D152">
        <f t="shared" si="2"/>
        <v>435824000</v>
      </c>
      <c r="E152">
        <v>280502300</v>
      </c>
      <c r="F152">
        <v>76293400</v>
      </c>
      <c r="G152" s="2">
        <v>357820700</v>
      </c>
      <c r="H152">
        <v>148554100</v>
      </c>
      <c r="I152">
        <v>100.29</v>
      </c>
      <c r="J152">
        <v>36.783757516</v>
      </c>
    </row>
    <row r="153" spans="2:10" ht="12.75">
      <c r="B153" s="2" t="s">
        <v>160</v>
      </c>
      <c r="C153">
        <v>514567900</v>
      </c>
      <c r="D153">
        <f t="shared" si="2"/>
        <v>437896300</v>
      </c>
      <c r="E153">
        <v>281046300</v>
      </c>
      <c r="F153">
        <v>76671600</v>
      </c>
      <c r="G153" s="2">
        <v>356966000</v>
      </c>
      <c r="H153">
        <v>148730100</v>
      </c>
      <c r="I153">
        <v>100.88</v>
      </c>
      <c r="J153">
        <v>36.6191460715</v>
      </c>
    </row>
    <row r="154" spans="2:10" ht="12.75">
      <c r="B154" s="2" t="s">
        <v>161</v>
      </c>
      <c r="C154">
        <v>523406200</v>
      </c>
      <c r="D154">
        <f t="shared" si="2"/>
        <v>445478100</v>
      </c>
      <c r="E154">
        <v>284915900</v>
      </c>
      <c r="F154">
        <v>77928100</v>
      </c>
      <c r="G154" s="2">
        <v>359623600</v>
      </c>
      <c r="H154">
        <v>150823200</v>
      </c>
      <c r="I154">
        <v>100.76</v>
      </c>
      <c r="J154">
        <v>36.8212058408</v>
      </c>
    </row>
    <row r="155" spans="2:10" ht="12.75">
      <c r="B155" s="2" t="s">
        <v>162</v>
      </c>
      <c r="C155">
        <v>532007900</v>
      </c>
      <c r="D155">
        <f t="shared" si="2"/>
        <v>454429600</v>
      </c>
      <c r="E155">
        <v>293927100</v>
      </c>
      <c r="F155">
        <v>77578300</v>
      </c>
      <c r="G155" s="2">
        <v>374018900</v>
      </c>
      <c r="H155">
        <v>150553900</v>
      </c>
      <c r="I155">
        <v>101.44</v>
      </c>
      <c r="J155">
        <v>36.3692103427</v>
      </c>
    </row>
    <row r="156" spans="2:10" ht="12.75">
      <c r="B156" s="2" t="s">
        <v>163</v>
      </c>
      <c r="C156">
        <v>515307000</v>
      </c>
      <c r="D156">
        <f t="shared" si="2"/>
        <v>437960200</v>
      </c>
      <c r="E156">
        <v>276484500</v>
      </c>
      <c r="F156">
        <v>77346800</v>
      </c>
      <c r="G156" s="2">
        <v>355307200</v>
      </c>
      <c r="H156">
        <v>147722000</v>
      </c>
      <c r="I156">
        <v>101.73</v>
      </c>
      <c r="J156">
        <v>36.9505486986</v>
      </c>
    </row>
    <row r="157" spans="2:10" ht="12.75">
      <c r="B157" s="2" t="s">
        <v>164</v>
      </c>
      <c r="C157">
        <v>523985800</v>
      </c>
      <c r="D157">
        <f t="shared" si="2"/>
        <v>446355000</v>
      </c>
      <c r="E157">
        <v>282609900</v>
      </c>
      <c r="F157">
        <v>77630800</v>
      </c>
      <c r="G157" s="2">
        <v>358159700</v>
      </c>
      <c r="H157">
        <v>150286900</v>
      </c>
      <c r="I157">
        <v>101.61</v>
      </c>
      <c r="J157">
        <v>36.2179780473</v>
      </c>
    </row>
    <row r="158" spans="2:10" ht="12.75">
      <c r="B158" s="2" t="s">
        <v>165</v>
      </c>
      <c r="C158">
        <v>526081200</v>
      </c>
      <c r="D158">
        <f t="shared" si="2"/>
        <v>447535200</v>
      </c>
      <c r="E158">
        <v>284152200</v>
      </c>
      <c r="F158">
        <v>78546000</v>
      </c>
      <c r="G158" s="2">
        <v>360684900</v>
      </c>
      <c r="H158">
        <v>148368600</v>
      </c>
      <c r="I158">
        <v>101.42</v>
      </c>
      <c r="J158">
        <v>36.1390747403</v>
      </c>
    </row>
    <row r="159" spans="2:10" ht="12.75">
      <c r="B159" s="2" t="s">
        <v>166</v>
      </c>
      <c r="C159">
        <v>520273100</v>
      </c>
      <c r="D159">
        <f t="shared" si="2"/>
        <v>441583400</v>
      </c>
      <c r="E159">
        <v>282947500</v>
      </c>
      <c r="F159">
        <v>78689700</v>
      </c>
      <c r="G159" s="2">
        <v>361941800</v>
      </c>
      <c r="H159">
        <v>145983000</v>
      </c>
      <c r="I159">
        <v>101.42</v>
      </c>
      <c r="J159">
        <v>36.0397708516</v>
      </c>
    </row>
    <row r="160" spans="2:10" ht="12.75">
      <c r="B160" s="2" t="s">
        <v>167</v>
      </c>
      <c r="C160">
        <v>517875500</v>
      </c>
      <c r="D160">
        <f t="shared" si="2"/>
        <v>438957900</v>
      </c>
      <c r="E160">
        <v>282755700</v>
      </c>
      <c r="F160">
        <v>78917600</v>
      </c>
      <c r="G160" s="2">
        <v>363769100</v>
      </c>
      <c r="H160">
        <v>144016100</v>
      </c>
      <c r="I160">
        <v>101.06</v>
      </c>
      <c r="J160">
        <v>36.2016191781</v>
      </c>
    </row>
    <row r="161" spans="2:10" ht="12.75">
      <c r="B161" s="2" t="s">
        <v>168</v>
      </c>
      <c r="C161">
        <v>518241300</v>
      </c>
      <c r="D161">
        <f t="shared" si="2"/>
        <v>438787000</v>
      </c>
      <c r="E161">
        <v>286339200</v>
      </c>
      <c r="F161">
        <v>79454300</v>
      </c>
      <c r="G161" s="2">
        <v>365331400</v>
      </c>
      <c r="H161">
        <v>141206500</v>
      </c>
      <c r="I161">
        <v>100.71</v>
      </c>
      <c r="J161">
        <v>35.776885698</v>
      </c>
    </row>
    <row r="162" spans="2:10" ht="12.75">
      <c r="B162" s="2" t="s">
        <v>169</v>
      </c>
      <c r="C162">
        <v>519086500</v>
      </c>
      <c r="D162">
        <f t="shared" si="2"/>
        <v>439015000</v>
      </c>
      <c r="E162">
        <v>287876400</v>
      </c>
      <c r="F162">
        <v>80071500</v>
      </c>
      <c r="G162" s="2">
        <v>365421900</v>
      </c>
      <c r="H162">
        <v>140556300</v>
      </c>
      <c r="I162">
        <v>100.37</v>
      </c>
      <c r="J162">
        <v>36.0634266196</v>
      </c>
    </row>
    <row r="163" spans="2:10" ht="12.75">
      <c r="B163" s="10" t="s">
        <v>174</v>
      </c>
      <c r="C163">
        <v>513896300</v>
      </c>
      <c r="D163">
        <f t="shared" si="2"/>
        <v>433054000</v>
      </c>
      <c r="E163">
        <v>281095800</v>
      </c>
      <c r="F163">
        <v>80842300</v>
      </c>
      <c r="G163" s="2">
        <v>365749500</v>
      </c>
      <c r="H163">
        <v>142610100</v>
      </c>
      <c r="I163">
        <v>100.14</v>
      </c>
      <c r="J163">
        <v>35.4105870989</v>
      </c>
    </row>
    <row r="164" spans="2:10" ht="12.75">
      <c r="B164" s="10" t="s">
        <v>192</v>
      </c>
      <c r="C164">
        <v>524455600</v>
      </c>
      <c r="D164">
        <f t="shared" si="2"/>
        <v>441334400</v>
      </c>
      <c r="E164">
        <v>289271200</v>
      </c>
      <c r="F164">
        <v>83121200</v>
      </c>
      <c r="G164" s="2">
        <v>372189000</v>
      </c>
      <c r="H164">
        <v>142485500</v>
      </c>
      <c r="I164">
        <v>100.04</v>
      </c>
      <c r="J164">
        <v>35.1948892249</v>
      </c>
    </row>
    <row r="165" spans="2:10" ht="12.75">
      <c r="B165" s="10" t="s">
        <v>193</v>
      </c>
      <c r="C165">
        <v>528942300</v>
      </c>
      <c r="D165">
        <f t="shared" si="2"/>
        <v>445478200</v>
      </c>
      <c r="E165">
        <v>294540600</v>
      </c>
      <c r="F165">
        <v>83464100</v>
      </c>
      <c r="G165" s="2">
        <v>377132900</v>
      </c>
      <c r="H165">
        <v>141465200</v>
      </c>
      <c r="I165">
        <v>100.09</v>
      </c>
      <c r="J165">
        <v>35.4506903193</v>
      </c>
    </row>
    <row r="166" spans="2:10" ht="12.75">
      <c r="B166" s="10" t="s">
        <v>194</v>
      </c>
      <c r="C166">
        <v>522115900</v>
      </c>
      <c r="D166">
        <f t="shared" si="2"/>
        <v>438185200</v>
      </c>
      <c r="E166">
        <v>287823900</v>
      </c>
      <c r="F166">
        <v>83930700</v>
      </c>
      <c r="G166" s="2">
        <v>367558100</v>
      </c>
      <c r="H166">
        <v>141272300</v>
      </c>
      <c r="I166">
        <v>100.05</v>
      </c>
      <c r="J166">
        <v>35.1992684873</v>
      </c>
    </row>
    <row r="167" spans="2:10" ht="12.75">
      <c r="B167" s="11" t="s">
        <v>195</v>
      </c>
      <c r="C167">
        <v>532532800</v>
      </c>
      <c r="D167">
        <f t="shared" si="2"/>
        <v>447580100</v>
      </c>
      <c r="E167">
        <v>289830600</v>
      </c>
      <c r="F167">
        <v>84952700</v>
      </c>
      <c r="G167" s="2">
        <v>374042800</v>
      </c>
      <c r="H167">
        <v>145652500</v>
      </c>
      <c r="I167">
        <v>99.68</v>
      </c>
      <c r="J167">
        <v>35.4951996239</v>
      </c>
    </row>
    <row r="168" spans="2:10" ht="12.75">
      <c r="B168" s="11" t="s">
        <v>196</v>
      </c>
      <c r="C168">
        <v>536625000</v>
      </c>
      <c r="D168">
        <f t="shared" si="2"/>
        <v>449513500</v>
      </c>
      <c r="E168">
        <v>291018000</v>
      </c>
      <c r="F168">
        <v>87111500</v>
      </c>
      <c r="G168" s="2">
        <v>375438700</v>
      </c>
      <c r="H168">
        <v>146116200</v>
      </c>
      <c r="I168">
        <v>99.73</v>
      </c>
      <c r="J168">
        <v>35.5662641524</v>
      </c>
    </row>
    <row r="169" spans="2:10" ht="12.75">
      <c r="B169" s="11" t="s">
        <v>197</v>
      </c>
      <c r="C169">
        <v>532753200</v>
      </c>
      <c r="D169">
        <f t="shared" si="2"/>
        <v>445492400</v>
      </c>
      <c r="E169">
        <v>286972600</v>
      </c>
      <c r="F169">
        <v>87260800</v>
      </c>
      <c r="G169" s="2">
        <v>375993000</v>
      </c>
      <c r="H169">
        <v>146308700</v>
      </c>
      <c r="I169">
        <v>99.74</v>
      </c>
      <c r="J169">
        <v>35.5163563424</v>
      </c>
    </row>
    <row r="170" spans="2:10" ht="12.75">
      <c r="B170" s="11" t="s">
        <v>198</v>
      </c>
      <c r="C170">
        <v>534276200</v>
      </c>
      <c r="D170">
        <f t="shared" si="2"/>
        <v>446920400</v>
      </c>
      <c r="E170">
        <v>288799000</v>
      </c>
      <c r="F170">
        <v>87355800</v>
      </c>
      <c r="G170" s="2">
        <v>374950100</v>
      </c>
      <c r="H170">
        <v>147899700</v>
      </c>
      <c r="I170">
        <v>100.18</v>
      </c>
      <c r="J170">
        <v>35.6597028691</v>
      </c>
    </row>
    <row r="171" spans="2:10" ht="12.75">
      <c r="B171" s="12" t="s">
        <v>235</v>
      </c>
      <c r="C171">
        <v>539723500</v>
      </c>
      <c r="D171">
        <f t="shared" si="2"/>
        <v>451404300</v>
      </c>
      <c r="E171">
        <v>294205000</v>
      </c>
      <c r="F171">
        <v>88319200</v>
      </c>
      <c r="G171">
        <f aca="true" t="shared" si="3" ref="G171:G176">+E171+F171</f>
        <v>382524200</v>
      </c>
      <c r="H171">
        <v>147742000</v>
      </c>
      <c r="I171">
        <v>100.1</v>
      </c>
      <c r="J171">
        <v>35.5369455555</v>
      </c>
    </row>
    <row r="172" spans="2:10" ht="12.75">
      <c r="B172" s="12" t="s">
        <v>236</v>
      </c>
      <c r="C172">
        <v>533388100</v>
      </c>
      <c r="D172">
        <f t="shared" si="2"/>
        <v>444568800</v>
      </c>
      <c r="E172">
        <v>293413100</v>
      </c>
      <c r="F172">
        <v>88819300</v>
      </c>
      <c r="G172">
        <f t="shared" si="3"/>
        <v>382232400</v>
      </c>
      <c r="H172">
        <v>144435900</v>
      </c>
      <c r="I172">
        <v>99.36</v>
      </c>
      <c r="J172">
        <v>35.5520146784</v>
      </c>
    </row>
    <row r="173" spans="2:10" ht="12.75">
      <c r="B173" s="12" t="s">
        <v>237</v>
      </c>
      <c r="C173">
        <v>529897100</v>
      </c>
      <c r="D173">
        <f t="shared" si="2"/>
        <v>440591700</v>
      </c>
      <c r="E173">
        <v>293118200</v>
      </c>
      <c r="F173">
        <v>89305400</v>
      </c>
      <c r="G173">
        <f t="shared" si="3"/>
        <v>382423600</v>
      </c>
      <c r="H173">
        <v>142251600</v>
      </c>
      <c r="I173">
        <v>98.94</v>
      </c>
      <c r="J173">
        <v>35.2669100504</v>
      </c>
    </row>
    <row r="174" spans="2:10" ht="12.75">
      <c r="B174" s="12" t="s">
        <v>238</v>
      </c>
      <c r="C174">
        <v>526117500</v>
      </c>
      <c r="D174">
        <f t="shared" si="2"/>
        <v>436147800</v>
      </c>
      <c r="E174">
        <v>293452800</v>
      </c>
      <c r="F174">
        <v>89969700</v>
      </c>
      <c r="G174">
        <f t="shared" si="3"/>
        <v>383422500</v>
      </c>
      <c r="H174">
        <v>138908700</v>
      </c>
      <c r="I174">
        <v>98.84</v>
      </c>
      <c r="J174">
        <v>35.4627782996</v>
      </c>
    </row>
    <row r="175" spans="2:10" ht="12.75">
      <c r="B175" s="12" t="s">
        <v>239</v>
      </c>
      <c r="C175">
        <v>526061600</v>
      </c>
      <c r="D175">
        <f t="shared" si="2"/>
        <v>435845100</v>
      </c>
      <c r="E175">
        <v>294836000</v>
      </c>
      <c r="F175">
        <v>90216500</v>
      </c>
      <c r="G175">
        <f t="shared" si="3"/>
        <v>385052500</v>
      </c>
      <c r="H175">
        <v>136613700</v>
      </c>
      <c r="I175">
        <v>98.64</v>
      </c>
      <c r="J175">
        <v>35.019387469</v>
      </c>
    </row>
    <row r="176" spans="2:10" ht="12.75">
      <c r="B176" s="12" t="s">
        <v>240</v>
      </c>
      <c r="C176">
        <v>529423900</v>
      </c>
      <c r="D176">
        <f t="shared" si="2"/>
        <v>438709100</v>
      </c>
      <c r="E176">
        <v>295679600</v>
      </c>
      <c r="F176">
        <v>90714800</v>
      </c>
      <c r="G176">
        <f t="shared" si="3"/>
        <v>386394400</v>
      </c>
      <c r="H176">
        <v>135498700</v>
      </c>
      <c r="I176">
        <v>97.82</v>
      </c>
      <c r="J176">
        <v>35.0176790832</v>
      </c>
    </row>
    <row r="177" spans="2:12" ht="12.75">
      <c r="B177" s="12" t="s">
        <v>241</v>
      </c>
      <c r="C177" t="s">
        <v>253</v>
      </c>
      <c r="E177" t="s">
        <v>253</v>
      </c>
      <c r="F177" t="s">
        <v>253</v>
      </c>
      <c r="H177" t="s">
        <v>253</v>
      </c>
      <c r="I177">
        <v>97.95</v>
      </c>
      <c r="L177" t="s">
        <v>253</v>
      </c>
    </row>
    <row r="178" ht="12.75">
      <c r="B178" s="12" t="s">
        <v>242</v>
      </c>
    </row>
    <row r="181" ht="12.75">
      <c r="C181" t="s">
        <v>219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92"/>
  <sheetViews>
    <sheetView tabSelected="1" workbookViewId="0" topLeftCell="A158">
      <selection activeCell="C174" sqref="C174"/>
    </sheetView>
  </sheetViews>
  <sheetFormatPr defaultColWidth="9.140625" defaultRowHeight="12.75"/>
  <cols>
    <col min="2" max="2" width="6.57421875" style="0" customWidth="1"/>
    <col min="3" max="4" width="24.28125" style="0" customWidth="1"/>
    <col min="5" max="5" width="21.00390625" style="0" customWidth="1"/>
    <col min="6" max="6" width="21.57421875" style="0" customWidth="1"/>
    <col min="7" max="7" width="21.421875" style="0" customWidth="1"/>
    <col min="8" max="8" width="22.140625" style="0" customWidth="1"/>
    <col min="9" max="9" width="11.57421875" style="0" customWidth="1"/>
    <col min="10" max="10" width="21.57421875" style="0" customWidth="1"/>
  </cols>
  <sheetData>
    <row r="1" spans="3:4" ht="23.25">
      <c r="C1" s="9" t="s">
        <v>187</v>
      </c>
      <c r="D1" s="9"/>
    </row>
    <row r="2" ht="12.75">
      <c r="C2" t="s">
        <v>190</v>
      </c>
    </row>
    <row r="3" ht="13.5" thickBot="1"/>
    <row r="4" spans="2:10" ht="12.75">
      <c r="B4" s="4"/>
      <c r="C4" s="19" t="s">
        <v>0</v>
      </c>
      <c r="D4" s="20" t="s">
        <v>269</v>
      </c>
      <c r="E4" s="4" t="s">
        <v>1</v>
      </c>
      <c r="F4" s="4" t="s">
        <v>2</v>
      </c>
      <c r="G4" s="4" t="s">
        <v>7</v>
      </c>
      <c r="H4" s="4" t="s">
        <v>3</v>
      </c>
      <c r="I4" s="4" t="s">
        <v>4</v>
      </c>
      <c r="J4" s="3" t="s">
        <v>264</v>
      </c>
    </row>
    <row r="5" spans="2:10" ht="12.75">
      <c r="B5" s="3" t="s">
        <v>202</v>
      </c>
      <c r="C5" s="21" t="s">
        <v>203</v>
      </c>
      <c r="D5" s="18" t="s">
        <v>203</v>
      </c>
      <c r="E5" s="3" t="s">
        <v>203</v>
      </c>
      <c r="F5" s="3" t="s">
        <v>203</v>
      </c>
      <c r="G5" s="3" t="s">
        <v>203</v>
      </c>
      <c r="H5" s="3" t="s">
        <v>203</v>
      </c>
      <c r="I5" s="3" t="s">
        <v>204</v>
      </c>
      <c r="J5" s="3" t="s">
        <v>261</v>
      </c>
    </row>
    <row r="6" spans="2:10" ht="12.75">
      <c r="B6" s="1" t="s">
        <v>186</v>
      </c>
      <c r="C6" s="22" t="s">
        <v>199</v>
      </c>
      <c r="D6" s="22" t="s">
        <v>199</v>
      </c>
      <c r="E6" s="1" t="s">
        <v>199</v>
      </c>
      <c r="F6" s="1" t="s">
        <v>199</v>
      </c>
      <c r="G6" s="1" t="s">
        <v>199</v>
      </c>
      <c r="H6" s="1" t="s">
        <v>199</v>
      </c>
      <c r="I6" s="1" t="s">
        <v>173</v>
      </c>
      <c r="J6" s="3" t="s">
        <v>256</v>
      </c>
    </row>
    <row r="7" spans="2:10" ht="12.75">
      <c r="B7" s="3"/>
      <c r="C7" s="21" t="s">
        <v>181</v>
      </c>
      <c r="D7" s="18" t="s">
        <v>272</v>
      </c>
      <c r="E7" s="3" t="s">
        <v>182</v>
      </c>
      <c r="F7" s="3" t="s">
        <v>183</v>
      </c>
      <c r="G7" s="3" t="s">
        <v>184</v>
      </c>
      <c r="H7" s="3" t="s">
        <v>185</v>
      </c>
      <c r="I7" s="3" t="s">
        <v>200</v>
      </c>
      <c r="J7" s="3" t="s">
        <v>266</v>
      </c>
    </row>
    <row r="8" spans="2:10" ht="12.75">
      <c r="B8" s="2" t="s">
        <v>14</v>
      </c>
      <c r="C8">
        <v>2399420</v>
      </c>
      <c r="D8">
        <f>+C8-F8</f>
        <v>1867122</v>
      </c>
      <c r="E8">
        <v>1353783</v>
      </c>
      <c r="F8">
        <v>532298</v>
      </c>
      <c r="G8" s="2">
        <f>+E8+F8</f>
        <v>1886081</v>
      </c>
      <c r="H8">
        <v>533591</v>
      </c>
      <c r="I8" s="15" t="s">
        <v>208</v>
      </c>
      <c r="J8" s="15" t="s">
        <v>208</v>
      </c>
    </row>
    <row r="9" spans="2:10" ht="12.75">
      <c r="B9" s="2" t="s">
        <v>15</v>
      </c>
      <c r="C9">
        <v>2423345</v>
      </c>
      <c r="D9">
        <f aca="true" t="shared" si="0" ref="D9:D72">+C9-F9</f>
        <v>1890360</v>
      </c>
      <c r="E9">
        <v>1368237</v>
      </c>
      <c r="F9">
        <v>532985</v>
      </c>
      <c r="G9" s="2">
        <f aca="true" t="shared" si="1" ref="G9:G72">+E9+F9</f>
        <v>1901222</v>
      </c>
      <c r="H9">
        <v>542277</v>
      </c>
      <c r="I9" s="15" t="s">
        <v>208</v>
      </c>
      <c r="J9" s="15" t="s">
        <v>208</v>
      </c>
    </row>
    <row r="10" spans="2:10" ht="12.75">
      <c r="B10" s="2" t="s">
        <v>16</v>
      </c>
      <c r="C10">
        <v>2466006</v>
      </c>
      <c r="D10">
        <f t="shared" si="0"/>
        <v>1931508</v>
      </c>
      <c r="E10">
        <v>1383349</v>
      </c>
      <c r="F10">
        <v>534498</v>
      </c>
      <c r="G10" s="2">
        <f t="shared" si="1"/>
        <v>1917847</v>
      </c>
      <c r="H10">
        <v>551088</v>
      </c>
      <c r="I10" s="15" t="s">
        <v>208</v>
      </c>
      <c r="J10" s="15" t="s">
        <v>208</v>
      </c>
    </row>
    <row r="11" spans="2:10" ht="12.75">
      <c r="B11" s="2" t="s">
        <v>17</v>
      </c>
      <c r="C11">
        <v>2489142</v>
      </c>
      <c r="D11">
        <f t="shared" si="0"/>
        <v>1948255</v>
      </c>
      <c r="E11">
        <v>1403708</v>
      </c>
      <c r="F11">
        <v>540887</v>
      </c>
      <c r="G11" s="2">
        <f t="shared" si="1"/>
        <v>1944595</v>
      </c>
      <c r="H11">
        <v>562142</v>
      </c>
      <c r="I11" s="15" t="s">
        <v>208</v>
      </c>
      <c r="J11" s="15" t="s">
        <v>208</v>
      </c>
    </row>
    <row r="12" spans="2:10" ht="12.75">
      <c r="B12" s="2" t="s">
        <v>18</v>
      </c>
      <c r="C12">
        <v>2535294</v>
      </c>
      <c r="D12">
        <f t="shared" si="0"/>
        <v>1983902</v>
      </c>
      <c r="E12">
        <v>1428378</v>
      </c>
      <c r="F12">
        <v>551392</v>
      </c>
      <c r="G12" s="2">
        <f t="shared" si="1"/>
        <v>1979770</v>
      </c>
      <c r="H12">
        <v>593930</v>
      </c>
      <c r="I12" s="15" t="s">
        <v>208</v>
      </c>
      <c r="J12" s="15" t="s">
        <v>208</v>
      </c>
    </row>
    <row r="13" spans="2:10" ht="12.75">
      <c r="B13" s="2" t="s">
        <v>19</v>
      </c>
      <c r="C13">
        <v>2556564</v>
      </c>
      <c r="D13">
        <f t="shared" si="0"/>
        <v>2002479</v>
      </c>
      <c r="E13">
        <v>1435506</v>
      </c>
      <c r="F13">
        <v>554085</v>
      </c>
      <c r="G13" s="2">
        <f t="shared" si="1"/>
        <v>1989591</v>
      </c>
      <c r="H13">
        <v>590684</v>
      </c>
      <c r="I13" s="15" t="s">
        <v>208</v>
      </c>
      <c r="J13" s="15" t="s">
        <v>208</v>
      </c>
    </row>
    <row r="14" spans="2:10" ht="12.75">
      <c r="B14" s="2" t="s">
        <v>20</v>
      </c>
      <c r="C14">
        <v>2591475</v>
      </c>
      <c r="D14">
        <f t="shared" si="0"/>
        <v>2027997</v>
      </c>
      <c r="E14">
        <v>1460766</v>
      </c>
      <c r="F14">
        <v>563478</v>
      </c>
      <c r="G14" s="2">
        <f t="shared" si="1"/>
        <v>2024244</v>
      </c>
      <c r="H14">
        <v>601296</v>
      </c>
      <c r="I14" s="15" t="s">
        <v>208</v>
      </c>
      <c r="J14" s="15" t="s">
        <v>208</v>
      </c>
    </row>
    <row r="15" spans="2:10" ht="12.75">
      <c r="B15" s="2" t="s">
        <v>21</v>
      </c>
      <c r="C15">
        <v>2617312</v>
      </c>
      <c r="D15">
        <f t="shared" si="0"/>
        <v>2047336</v>
      </c>
      <c r="E15">
        <v>1479672</v>
      </c>
      <c r="F15">
        <v>569976</v>
      </c>
      <c r="G15" s="2">
        <f t="shared" si="1"/>
        <v>2049648</v>
      </c>
      <c r="H15">
        <v>607675</v>
      </c>
      <c r="I15" s="15" t="s">
        <v>208</v>
      </c>
      <c r="J15" s="15" t="s">
        <v>208</v>
      </c>
    </row>
    <row r="16" spans="2:10" ht="12.75">
      <c r="B16" s="2" t="s">
        <v>22</v>
      </c>
      <c r="C16">
        <v>2654334</v>
      </c>
      <c r="D16">
        <f t="shared" si="0"/>
        <v>2074958</v>
      </c>
      <c r="E16">
        <v>1497762</v>
      </c>
      <c r="F16">
        <v>579376</v>
      </c>
      <c r="G16" s="2">
        <f t="shared" si="1"/>
        <v>2077138</v>
      </c>
      <c r="H16">
        <v>624465</v>
      </c>
      <c r="I16" s="15">
        <v>95.3151072325582</v>
      </c>
      <c r="J16" s="15" t="s">
        <v>208</v>
      </c>
    </row>
    <row r="17" spans="2:10" ht="12.75">
      <c r="B17" s="2" t="s">
        <v>23</v>
      </c>
      <c r="C17">
        <v>2685774</v>
      </c>
      <c r="D17">
        <f t="shared" si="0"/>
        <v>2097723</v>
      </c>
      <c r="E17">
        <v>1524439</v>
      </c>
      <c r="F17">
        <v>588051</v>
      </c>
      <c r="G17" s="2">
        <f t="shared" si="1"/>
        <v>2112490</v>
      </c>
      <c r="H17">
        <v>628985</v>
      </c>
      <c r="I17" s="15">
        <v>95.10859851346889</v>
      </c>
      <c r="J17" s="15" t="s">
        <v>208</v>
      </c>
    </row>
    <row r="18" spans="2:10" ht="12.75">
      <c r="B18" s="2" t="s">
        <v>24</v>
      </c>
      <c r="C18">
        <v>2726994</v>
      </c>
      <c r="D18">
        <f t="shared" si="0"/>
        <v>2131211</v>
      </c>
      <c r="E18">
        <v>1540530</v>
      </c>
      <c r="F18">
        <v>595783</v>
      </c>
      <c r="G18" s="2">
        <f t="shared" si="1"/>
        <v>2136313</v>
      </c>
      <c r="H18">
        <v>636339</v>
      </c>
      <c r="I18" s="15">
        <v>95.51341831711144</v>
      </c>
      <c r="J18" s="15" t="s">
        <v>208</v>
      </c>
    </row>
    <row r="19" spans="2:10" ht="12.75">
      <c r="B19" s="2" t="s">
        <v>25</v>
      </c>
      <c r="C19">
        <v>2737842</v>
      </c>
      <c r="D19">
        <f t="shared" si="0"/>
        <v>2137059</v>
      </c>
      <c r="E19">
        <v>1566319</v>
      </c>
      <c r="F19">
        <v>600783</v>
      </c>
      <c r="G19" s="2">
        <f t="shared" si="1"/>
        <v>2167102</v>
      </c>
      <c r="H19">
        <v>638372</v>
      </c>
      <c r="I19" s="15">
        <v>95.38395840420414</v>
      </c>
      <c r="J19" s="15" t="s">
        <v>208</v>
      </c>
    </row>
    <row r="20" spans="2:10" ht="12.75">
      <c r="B20" s="2" t="s">
        <v>26</v>
      </c>
      <c r="C20">
        <v>2715904</v>
      </c>
      <c r="D20">
        <f t="shared" si="0"/>
        <v>2105004</v>
      </c>
      <c r="E20">
        <v>1576094</v>
      </c>
      <c r="F20">
        <v>610900</v>
      </c>
      <c r="G20" s="2">
        <f t="shared" si="1"/>
        <v>2186994</v>
      </c>
      <c r="H20">
        <v>590153</v>
      </c>
      <c r="I20" s="15">
        <v>94.75502512508427</v>
      </c>
      <c r="J20" s="15" t="s">
        <v>208</v>
      </c>
    </row>
    <row r="21" spans="2:10" ht="12.75">
      <c r="B21" s="2" t="s">
        <v>27</v>
      </c>
      <c r="C21">
        <v>2817273</v>
      </c>
      <c r="D21">
        <f t="shared" si="0"/>
        <v>2198660</v>
      </c>
      <c r="E21">
        <v>1612534</v>
      </c>
      <c r="F21">
        <v>618613</v>
      </c>
      <c r="G21" s="2">
        <f t="shared" si="1"/>
        <v>2231147</v>
      </c>
      <c r="H21">
        <v>666795</v>
      </c>
      <c r="I21" s="15">
        <v>95.09556293046131</v>
      </c>
      <c r="J21" s="15" t="s">
        <v>208</v>
      </c>
    </row>
    <row r="22" spans="2:10" ht="12.75">
      <c r="B22" s="2" t="s">
        <v>28</v>
      </c>
      <c r="C22">
        <v>2879351</v>
      </c>
      <c r="D22">
        <f t="shared" si="0"/>
        <v>2256185</v>
      </c>
      <c r="E22">
        <v>1634244</v>
      </c>
      <c r="F22">
        <v>623166</v>
      </c>
      <c r="G22" s="2">
        <f t="shared" si="1"/>
        <v>2257410</v>
      </c>
      <c r="H22">
        <v>685575</v>
      </c>
      <c r="I22" s="15">
        <v>95.07226910537106</v>
      </c>
      <c r="J22" s="15" t="s">
        <v>208</v>
      </c>
    </row>
    <row r="23" spans="2:10" ht="12.75">
      <c r="B23" s="2" t="s">
        <v>29</v>
      </c>
      <c r="C23">
        <v>2909811</v>
      </c>
      <c r="D23">
        <f t="shared" si="0"/>
        <v>2282049</v>
      </c>
      <c r="E23">
        <v>1651399</v>
      </c>
      <c r="F23">
        <v>627762</v>
      </c>
      <c r="G23" s="2">
        <f t="shared" si="1"/>
        <v>2279161</v>
      </c>
      <c r="H23">
        <v>695244</v>
      </c>
      <c r="I23" s="15">
        <v>95.3526909235234</v>
      </c>
      <c r="J23" s="15" t="s">
        <v>208</v>
      </c>
    </row>
    <row r="24" spans="2:10" ht="12.75">
      <c r="B24" s="2" t="s">
        <v>30</v>
      </c>
      <c r="C24">
        <v>2952044</v>
      </c>
      <c r="D24">
        <f t="shared" si="0"/>
        <v>2319932</v>
      </c>
      <c r="E24">
        <v>1672058</v>
      </c>
      <c r="F24">
        <v>632112</v>
      </c>
      <c r="G24" s="2">
        <f t="shared" si="1"/>
        <v>2304170</v>
      </c>
      <c r="H24">
        <v>704335</v>
      </c>
      <c r="I24" s="15">
        <v>95.44855397321126</v>
      </c>
      <c r="J24" s="15" t="s">
        <v>208</v>
      </c>
    </row>
    <row r="25" spans="2:10" ht="12.75">
      <c r="B25" s="2" t="s">
        <v>31</v>
      </c>
      <c r="C25">
        <v>2980550</v>
      </c>
      <c r="D25">
        <f t="shared" si="0"/>
        <v>2347775</v>
      </c>
      <c r="E25">
        <v>1676712</v>
      </c>
      <c r="F25">
        <v>632775</v>
      </c>
      <c r="G25" s="2">
        <f t="shared" si="1"/>
        <v>2309487</v>
      </c>
      <c r="H25">
        <v>720169</v>
      </c>
      <c r="I25" s="15">
        <v>95.35116786576292</v>
      </c>
      <c r="J25" s="15" t="s">
        <v>208</v>
      </c>
    </row>
    <row r="26" spans="2:10" ht="12.75">
      <c r="B26" s="2" t="s">
        <v>32</v>
      </c>
      <c r="C26">
        <v>3006220</v>
      </c>
      <c r="D26">
        <f t="shared" si="0"/>
        <v>2369282</v>
      </c>
      <c r="E26">
        <v>1692742</v>
      </c>
      <c r="F26">
        <v>636938</v>
      </c>
      <c r="G26" s="2">
        <f t="shared" si="1"/>
        <v>2329680</v>
      </c>
      <c r="H26">
        <v>722847</v>
      </c>
      <c r="I26" s="15">
        <v>95.28491485154879</v>
      </c>
      <c r="J26" s="15" t="s">
        <v>208</v>
      </c>
    </row>
    <row r="27" spans="2:10" ht="12.75">
      <c r="B27" s="2" t="s">
        <v>33</v>
      </c>
      <c r="C27">
        <v>3041823</v>
      </c>
      <c r="D27">
        <f t="shared" si="0"/>
        <v>2393914</v>
      </c>
      <c r="E27">
        <v>1719907</v>
      </c>
      <c r="F27">
        <v>647909</v>
      </c>
      <c r="G27" s="2">
        <f t="shared" si="1"/>
        <v>2367816</v>
      </c>
      <c r="H27">
        <v>730624</v>
      </c>
      <c r="I27" s="15">
        <v>95.31156836300059</v>
      </c>
      <c r="J27" s="15" t="s">
        <v>208</v>
      </c>
    </row>
    <row r="28" spans="2:10" ht="12.75">
      <c r="B28" s="2" t="s">
        <v>34</v>
      </c>
      <c r="C28">
        <v>3074047</v>
      </c>
      <c r="D28">
        <f t="shared" si="0"/>
        <v>2429088</v>
      </c>
      <c r="E28">
        <v>1731437</v>
      </c>
      <c r="F28">
        <v>644959</v>
      </c>
      <c r="G28" s="2">
        <f t="shared" si="1"/>
        <v>2376396</v>
      </c>
      <c r="H28">
        <v>725841</v>
      </c>
      <c r="I28" s="15">
        <v>95.21256960609477</v>
      </c>
      <c r="J28" s="15" t="s">
        <v>208</v>
      </c>
    </row>
    <row r="29" spans="2:10" ht="12.75">
      <c r="B29" s="2" t="s">
        <v>35</v>
      </c>
      <c r="C29">
        <v>3110058</v>
      </c>
      <c r="D29">
        <f t="shared" si="0"/>
        <v>2452395</v>
      </c>
      <c r="E29">
        <v>1760171</v>
      </c>
      <c r="F29">
        <v>657663</v>
      </c>
      <c r="G29" s="2">
        <f t="shared" si="1"/>
        <v>2417834</v>
      </c>
      <c r="H29">
        <v>745425</v>
      </c>
      <c r="I29" s="15">
        <v>95.15187127323536</v>
      </c>
      <c r="J29" s="15" t="s">
        <v>208</v>
      </c>
    </row>
    <row r="30" spans="2:10" ht="12.75">
      <c r="B30" s="2" t="s">
        <v>36</v>
      </c>
      <c r="C30">
        <v>3141604</v>
      </c>
      <c r="D30">
        <f t="shared" si="0"/>
        <v>2473958</v>
      </c>
      <c r="E30">
        <v>1775952</v>
      </c>
      <c r="F30">
        <v>667646</v>
      </c>
      <c r="G30" s="2">
        <f t="shared" si="1"/>
        <v>2443598</v>
      </c>
      <c r="H30">
        <v>753910</v>
      </c>
      <c r="I30" s="15">
        <v>95.37764219391967</v>
      </c>
      <c r="J30" s="15" t="s">
        <v>208</v>
      </c>
    </row>
    <row r="31" spans="2:10" ht="12.75">
      <c r="B31" s="2" t="s">
        <v>37</v>
      </c>
      <c r="C31">
        <v>3180083</v>
      </c>
      <c r="D31">
        <f t="shared" si="0"/>
        <v>2506885</v>
      </c>
      <c r="E31">
        <v>1802628</v>
      </c>
      <c r="F31">
        <v>673198</v>
      </c>
      <c r="G31" s="2">
        <f t="shared" si="1"/>
        <v>2475826</v>
      </c>
      <c r="H31">
        <v>764116</v>
      </c>
      <c r="I31" s="15">
        <v>95.51082015967965</v>
      </c>
      <c r="J31" s="15" t="s">
        <v>208</v>
      </c>
    </row>
    <row r="32" spans="2:10" ht="12.75">
      <c r="B32" s="2" t="s">
        <v>38</v>
      </c>
      <c r="C32">
        <v>3204185</v>
      </c>
      <c r="D32">
        <f t="shared" si="0"/>
        <v>2531900</v>
      </c>
      <c r="E32">
        <v>1814380</v>
      </c>
      <c r="F32">
        <v>672285</v>
      </c>
      <c r="G32" s="2">
        <f t="shared" si="1"/>
        <v>2486665</v>
      </c>
      <c r="H32">
        <v>770742</v>
      </c>
      <c r="I32" s="15">
        <v>95.14474873827163</v>
      </c>
      <c r="J32" s="15" t="s">
        <v>208</v>
      </c>
    </row>
    <row r="33" spans="2:10" ht="12.75">
      <c r="B33" s="2" t="s">
        <v>39</v>
      </c>
      <c r="C33">
        <v>3241990</v>
      </c>
      <c r="D33">
        <f t="shared" si="0"/>
        <v>2561363</v>
      </c>
      <c r="E33">
        <v>1837159</v>
      </c>
      <c r="F33">
        <v>680627</v>
      </c>
      <c r="G33" s="2">
        <f t="shared" si="1"/>
        <v>2517786</v>
      </c>
      <c r="H33">
        <v>777783</v>
      </c>
      <c r="I33" s="15">
        <v>95.21359990991758</v>
      </c>
      <c r="J33" s="15" t="s">
        <v>208</v>
      </c>
    </row>
    <row r="34" spans="2:10" ht="12.75">
      <c r="B34" s="2" t="s">
        <v>40</v>
      </c>
      <c r="C34">
        <v>3272929</v>
      </c>
      <c r="D34">
        <f t="shared" si="0"/>
        <v>2589206</v>
      </c>
      <c r="E34">
        <v>1846963</v>
      </c>
      <c r="F34">
        <v>683723</v>
      </c>
      <c r="G34" s="2">
        <f t="shared" si="1"/>
        <v>2530686</v>
      </c>
      <c r="H34">
        <v>786752</v>
      </c>
      <c r="I34" s="15">
        <v>94.98823215147388</v>
      </c>
      <c r="J34" s="15" t="s">
        <v>208</v>
      </c>
    </row>
    <row r="35" spans="2:10" ht="12.75">
      <c r="B35" s="2" t="s">
        <v>41</v>
      </c>
      <c r="C35">
        <v>3275495</v>
      </c>
      <c r="D35">
        <f t="shared" si="0"/>
        <v>2582870</v>
      </c>
      <c r="E35">
        <v>1859389</v>
      </c>
      <c r="F35">
        <v>692625</v>
      </c>
      <c r="G35" s="2">
        <f t="shared" si="1"/>
        <v>2552014</v>
      </c>
      <c r="H35">
        <v>789220</v>
      </c>
      <c r="I35" s="15">
        <v>94.33121189473975</v>
      </c>
      <c r="J35" s="15" t="s">
        <v>208</v>
      </c>
    </row>
    <row r="36" spans="2:10" ht="12.75">
      <c r="B36" s="2" t="s">
        <v>42</v>
      </c>
      <c r="C36">
        <v>3303929</v>
      </c>
      <c r="D36">
        <f t="shared" si="0"/>
        <v>2603177</v>
      </c>
      <c r="E36">
        <v>1882274</v>
      </c>
      <c r="F36">
        <v>700752</v>
      </c>
      <c r="G36" s="2">
        <f t="shared" si="1"/>
        <v>2583026</v>
      </c>
      <c r="H36">
        <v>789702</v>
      </c>
      <c r="I36" s="15">
        <v>93.82053957402171</v>
      </c>
      <c r="J36" s="15" t="s">
        <v>208</v>
      </c>
    </row>
    <row r="37" spans="2:10" ht="12.75">
      <c r="B37" s="2" t="s">
        <v>43</v>
      </c>
      <c r="C37">
        <v>3333642</v>
      </c>
      <c r="D37">
        <f t="shared" si="0"/>
        <v>2624798</v>
      </c>
      <c r="E37">
        <v>1900678</v>
      </c>
      <c r="F37">
        <v>708844</v>
      </c>
      <c r="G37" s="2">
        <f t="shared" si="1"/>
        <v>2609522</v>
      </c>
      <c r="H37">
        <v>794723</v>
      </c>
      <c r="I37" s="15">
        <v>93.40165388364777</v>
      </c>
      <c r="J37" s="15" t="s">
        <v>208</v>
      </c>
    </row>
    <row r="38" spans="2:10" ht="12.75">
      <c r="B38" s="2" t="s">
        <v>44</v>
      </c>
      <c r="C38">
        <v>3374113</v>
      </c>
      <c r="D38">
        <f t="shared" si="0"/>
        <v>2657117</v>
      </c>
      <c r="E38">
        <v>1914230</v>
      </c>
      <c r="F38">
        <v>716996</v>
      </c>
      <c r="G38" s="2">
        <f t="shared" si="1"/>
        <v>2631226</v>
      </c>
      <c r="H38">
        <v>801038</v>
      </c>
      <c r="I38" s="15">
        <v>93.4454641932004</v>
      </c>
      <c r="J38" s="15" t="s">
        <v>208</v>
      </c>
    </row>
    <row r="39" spans="2:10" ht="12.75">
      <c r="B39" s="2" t="s">
        <v>45</v>
      </c>
      <c r="C39">
        <v>3408843</v>
      </c>
      <c r="D39">
        <f t="shared" si="0"/>
        <v>2685397</v>
      </c>
      <c r="E39">
        <v>1937293</v>
      </c>
      <c r="F39">
        <v>723446</v>
      </c>
      <c r="G39" s="2">
        <f t="shared" si="1"/>
        <v>2660739</v>
      </c>
      <c r="H39">
        <v>826687</v>
      </c>
      <c r="I39" s="15">
        <v>93.20867350140466</v>
      </c>
      <c r="J39" s="15" t="s">
        <v>208</v>
      </c>
    </row>
    <row r="40" spans="2:10" ht="12.75">
      <c r="B40" s="2" t="s">
        <v>46</v>
      </c>
      <c r="C40">
        <v>3469869</v>
      </c>
      <c r="D40">
        <f t="shared" si="0"/>
        <v>2745907</v>
      </c>
      <c r="E40">
        <v>1964889</v>
      </c>
      <c r="F40">
        <v>723962</v>
      </c>
      <c r="G40" s="2">
        <f t="shared" si="1"/>
        <v>2688851</v>
      </c>
      <c r="H40">
        <v>833333</v>
      </c>
      <c r="I40" s="15">
        <v>93.15863657306657</v>
      </c>
      <c r="J40" s="15" t="s">
        <v>208</v>
      </c>
    </row>
    <row r="41" spans="2:10" ht="12.75">
      <c r="B41" s="2" t="s">
        <v>47</v>
      </c>
      <c r="C41">
        <v>3455566</v>
      </c>
      <c r="D41">
        <f t="shared" si="0"/>
        <v>2730050</v>
      </c>
      <c r="E41">
        <v>1965872</v>
      </c>
      <c r="F41">
        <v>725516</v>
      </c>
      <c r="G41" s="2">
        <f t="shared" si="1"/>
        <v>2691388</v>
      </c>
      <c r="H41">
        <v>821916</v>
      </c>
      <c r="I41" s="15">
        <v>93.31363010200484</v>
      </c>
      <c r="J41" s="15" t="s">
        <v>208</v>
      </c>
    </row>
    <row r="42" spans="2:10" ht="12.75">
      <c r="B42" s="2" t="s">
        <v>48</v>
      </c>
      <c r="C42">
        <v>3568148</v>
      </c>
      <c r="D42">
        <f t="shared" si="0"/>
        <v>2830373</v>
      </c>
      <c r="E42">
        <v>2011821</v>
      </c>
      <c r="F42">
        <v>737775</v>
      </c>
      <c r="G42" s="2">
        <f t="shared" si="1"/>
        <v>2749596</v>
      </c>
      <c r="H42">
        <v>853929</v>
      </c>
      <c r="I42" s="15">
        <v>93.40550632394695</v>
      </c>
      <c r="J42" s="15" t="s">
        <v>208</v>
      </c>
    </row>
    <row r="43" spans="2:10" ht="12.75">
      <c r="B43" s="2" t="s">
        <v>49</v>
      </c>
      <c r="C43">
        <v>3624712</v>
      </c>
      <c r="D43">
        <f t="shared" si="0"/>
        <v>2881797</v>
      </c>
      <c r="E43">
        <v>2045798</v>
      </c>
      <c r="F43">
        <v>742915</v>
      </c>
      <c r="G43" s="2">
        <f t="shared" si="1"/>
        <v>2788713</v>
      </c>
      <c r="H43">
        <v>888092</v>
      </c>
      <c r="I43" s="15">
        <v>93.56793595859054</v>
      </c>
      <c r="J43" s="15" t="s">
        <v>208</v>
      </c>
    </row>
    <row r="44" spans="2:10" ht="12.75">
      <c r="B44" s="2" t="s">
        <v>50</v>
      </c>
      <c r="C44">
        <v>3673879</v>
      </c>
      <c r="D44">
        <f t="shared" si="0"/>
        <v>2925321</v>
      </c>
      <c r="E44">
        <v>2071676</v>
      </c>
      <c r="F44">
        <v>748558</v>
      </c>
      <c r="G44" s="2">
        <f t="shared" si="1"/>
        <v>2820234</v>
      </c>
      <c r="H44">
        <v>885332</v>
      </c>
      <c r="I44" s="15">
        <v>93.64543272305967</v>
      </c>
      <c r="J44">
        <v>44.3183508836</v>
      </c>
    </row>
    <row r="45" spans="2:10" ht="12.75">
      <c r="B45" s="2" t="s">
        <v>51</v>
      </c>
      <c r="C45">
        <v>3727190</v>
      </c>
      <c r="D45">
        <f t="shared" si="0"/>
        <v>2976737</v>
      </c>
      <c r="E45">
        <v>2101651</v>
      </c>
      <c r="F45">
        <v>750453</v>
      </c>
      <c r="G45" s="2">
        <f t="shared" si="1"/>
        <v>2852104</v>
      </c>
      <c r="H45">
        <v>907683</v>
      </c>
      <c r="I45" s="15">
        <v>93.73233660918274</v>
      </c>
      <c r="J45">
        <v>44.3183508836</v>
      </c>
    </row>
    <row r="46" spans="2:10" ht="12.75">
      <c r="B46" s="2" t="s">
        <v>52</v>
      </c>
      <c r="C46">
        <v>3780037</v>
      </c>
      <c r="D46">
        <f t="shared" si="0"/>
        <v>3022655</v>
      </c>
      <c r="E46">
        <v>2128055</v>
      </c>
      <c r="F46">
        <v>757382</v>
      </c>
      <c r="G46" s="2">
        <f t="shared" si="1"/>
        <v>2885437</v>
      </c>
      <c r="H46">
        <v>926080</v>
      </c>
      <c r="I46" s="15">
        <v>93.73323252555902</v>
      </c>
      <c r="J46">
        <v>44.3183508836</v>
      </c>
    </row>
    <row r="47" spans="2:10" ht="12.75">
      <c r="B47" s="2" t="s">
        <v>53</v>
      </c>
      <c r="C47">
        <v>3806376</v>
      </c>
      <c r="D47">
        <f t="shared" si="0"/>
        <v>3042261</v>
      </c>
      <c r="E47">
        <v>2142674</v>
      </c>
      <c r="F47">
        <v>764115</v>
      </c>
      <c r="G47" s="2">
        <f t="shared" si="1"/>
        <v>2906789</v>
      </c>
      <c r="H47">
        <v>922107</v>
      </c>
      <c r="I47" s="15">
        <v>94.00312732653757</v>
      </c>
      <c r="J47">
        <v>44.3183508836</v>
      </c>
    </row>
    <row r="48" spans="2:10" ht="12.75">
      <c r="B48" s="2" t="s">
        <v>54</v>
      </c>
      <c r="C48">
        <v>3838415</v>
      </c>
      <c r="D48">
        <f t="shared" si="0"/>
        <v>3070972</v>
      </c>
      <c r="E48">
        <v>2174053</v>
      </c>
      <c r="F48">
        <v>767443</v>
      </c>
      <c r="G48" s="2">
        <f t="shared" si="1"/>
        <v>2941496</v>
      </c>
      <c r="H48">
        <v>910529</v>
      </c>
      <c r="I48" s="15">
        <v>93.9994092736849</v>
      </c>
      <c r="J48">
        <v>43.9966570953</v>
      </c>
    </row>
    <row r="49" spans="2:10" ht="12.75">
      <c r="B49" s="2" t="s">
        <v>55</v>
      </c>
      <c r="C49">
        <v>3918988</v>
      </c>
      <c r="D49">
        <f t="shared" si="0"/>
        <v>3135911</v>
      </c>
      <c r="E49">
        <v>2213540</v>
      </c>
      <c r="F49">
        <v>783077</v>
      </c>
      <c r="G49" s="2">
        <f t="shared" si="1"/>
        <v>2996617</v>
      </c>
      <c r="H49">
        <v>960328</v>
      </c>
      <c r="I49" s="15">
        <v>94.1599574839779</v>
      </c>
      <c r="J49">
        <v>43.9966570953</v>
      </c>
    </row>
    <row r="50" spans="2:10" ht="12.75">
      <c r="B50" s="2" t="s">
        <v>56</v>
      </c>
      <c r="C50">
        <v>3978146</v>
      </c>
      <c r="D50">
        <f t="shared" si="0"/>
        <v>3188295</v>
      </c>
      <c r="E50">
        <v>2242479</v>
      </c>
      <c r="F50">
        <v>789851</v>
      </c>
      <c r="G50" s="2">
        <f t="shared" si="1"/>
        <v>3032330</v>
      </c>
      <c r="H50">
        <v>980166</v>
      </c>
      <c r="I50" s="15">
        <v>94.33663218864794</v>
      </c>
      <c r="J50">
        <v>43.9966570953</v>
      </c>
    </row>
    <row r="51" spans="2:10" ht="12.75">
      <c r="B51" s="2" t="s">
        <v>57</v>
      </c>
      <c r="C51">
        <v>4021229</v>
      </c>
      <c r="D51">
        <f t="shared" si="0"/>
        <v>3214842</v>
      </c>
      <c r="E51">
        <v>2275570</v>
      </c>
      <c r="F51">
        <v>806387</v>
      </c>
      <c r="G51" s="2">
        <f t="shared" si="1"/>
        <v>3081957</v>
      </c>
      <c r="H51">
        <v>984495</v>
      </c>
      <c r="I51" s="15">
        <v>94.47218433269616</v>
      </c>
      <c r="J51">
        <v>43.9966570953</v>
      </c>
    </row>
    <row r="52" spans="2:10" ht="12.75">
      <c r="B52" s="2" t="s">
        <v>58</v>
      </c>
      <c r="C52">
        <v>3988117</v>
      </c>
      <c r="D52">
        <f t="shared" si="0"/>
        <v>3184866</v>
      </c>
      <c r="E52">
        <v>2270238</v>
      </c>
      <c r="F52">
        <v>803251</v>
      </c>
      <c r="G52" s="2">
        <f t="shared" si="1"/>
        <v>3073489</v>
      </c>
      <c r="H52">
        <v>970670</v>
      </c>
      <c r="I52" s="15">
        <v>94.14826577563377</v>
      </c>
      <c r="J52">
        <v>43.2909914872</v>
      </c>
    </row>
    <row r="53" spans="2:10" ht="12.75">
      <c r="B53" s="2" t="s">
        <v>59</v>
      </c>
      <c r="C53">
        <v>4051717</v>
      </c>
      <c r="D53">
        <f t="shared" si="0"/>
        <v>3232262</v>
      </c>
      <c r="E53">
        <v>2318960</v>
      </c>
      <c r="F53">
        <v>819455</v>
      </c>
      <c r="G53" s="2">
        <f t="shared" si="1"/>
        <v>3138415</v>
      </c>
      <c r="H53">
        <v>992816</v>
      </c>
      <c r="I53" s="15">
        <v>94.48374165369275</v>
      </c>
      <c r="J53">
        <v>43.2909914872</v>
      </c>
    </row>
    <row r="54" spans="2:10" ht="12.75">
      <c r="B54" s="2" t="s">
        <v>60</v>
      </c>
      <c r="C54">
        <v>4110859</v>
      </c>
      <c r="D54">
        <f t="shared" si="0"/>
        <v>3281997</v>
      </c>
      <c r="E54">
        <v>2346529</v>
      </c>
      <c r="F54">
        <v>828862</v>
      </c>
      <c r="G54" s="2">
        <f t="shared" si="1"/>
        <v>3175391</v>
      </c>
      <c r="H54">
        <v>999648</v>
      </c>
      <c r="I54" s="15">
        <v>93.92988616480625</v>
      </c>
      <c r="J54">
        <v>43.2909914872</v>
      </c>
    </row>
    <row r="55" spans="2:10" ht="12.75">
      <c r="B55" s="2" t="s">
        <v>61</v>
      </c>
      <c r="C55">
        <v>4134507</v>
      </c>
      <c r="D55">
        <f t="shared" si="0"/>
        <v>3299646</v>
      </c>
      <c r="E55">
        <v>2369707</v>
      </c>
      <c r="F55">
        <v>834861</v>
      </c>
      <c r="G55" s="2">
        <f t="shared" si="1"/>
        <v>3204568</v>
      </c>
      <c r="H55">
        <v>1012762</v>
      </c>
      <c r="I55" s="15">
        <v>93.6355776431186</v>
      </c>
      <c r="J55">
        <v>43.2909914872</v>
      </c>
    </row>
    <row r="56" spans="2:10" ht="12.75">
      <c r="B56" s="2" t="s">
        <v>62</v>
      </c>
      <c r="C56">
        <v>4176450</v>
      </c>
      <c r="D56">
        <f t="shared" si="0"/>
        <v>3330802</v>
      </c>
      <c r="E56">
        <v>2401840</v>
      </c>
      <c r="F56">
        <v>845648</v>
      </c>
      <c r="G56" s="2">
        <f t="shared" si="1"/>
        <v>3247488</v>
      </c>
      <c r="H56">
        <v>1019282</v>
      </c>
      <c r="I56">
        <v>93.66953287292816</v>
      </c>
      <c r="J56">
        <v>43.059269587</v>
      </c>
    </row>
    <row r="57" spans="2:10" ht="12.75">
      <c r="B57" s="2" t="s">
        <v>63</v>
      </c>
      <c r="C57">
        <v>4219151</v>
      </c>
      <c r="D57">
        <f t="shared" si="0"/>
        <v>3368278</v>
      </c>
      <c r="E57">
        <v>2422971</v>
      </c>
      <c r="F57">
        <v>850873</v>
      </c>
      <c r="G57" s="2">
        <f t="shared" si="1"/>
        <v>3273844</v>
      </c>
      <c r="H57">
        <v>1029409</v>
      </c>
      <c r="I57">
        <v>93.65410741793954</v>
      </c>
      <c r="J57">
        <v>43.059269587</v>
      </c>
    </row>
    <row r="58" spans="2:10" ht="12.75">
      <c r="B58" s="2" t="s">
        <v>64</v>
      </c>
      <c r="C58">
        <v>4275303</v>
      </c>
      <c r="D58">
        <f t="shared" si="0"/>
        <v>3414871</v>
      </c>
      <c r="E58">
        <v>2467075</v>
      </c>
      <c r="F58">
        <v>860432</v>
      </c>
      <c r="G58" s="2">
        <f t="shared" si="1"/>
        <v>3327507</v>
      </c>
      <c r="H58">
        <v>1043037</v>
      </c>
      <c r="I58">
        <v>93.6849583279168</v>
      </c>
      <c r="J58">
        <v>43.059269587</v>
      </c>
    </row>
    <row r="59" spans="2:10" ht="12.75">
      <c r="B59" s="2" t="s">
        <v>65</v>
      </c>
      <c r="C59">
        <v>4347927</v>
      </c>
      <c r="D59">
        <f t="shared" si="0"/>
        <v>3476785</v>
      </c>
      <c r="E59">
        <v>2489976</v>
      </c>
      <c r="F59">
        <v>871142</v>
      </c>
      <c r="G59" s="2">
        <f t="shared" si="1"/>
        <v>3361118</v>
      </c>
      <c r="H59">
        <v>1067578</v>
      </c>
      <c r="I59">
        <v>93.91325506174844</v>
      </c>
      <c r="J59">
        <v>43.059269587</v>
      </c>
    </row>
    <row r="60" spans="2:10" ht="12.75">
      <c r="B60" s="2" t="s">
        <v>66</v>
      </c>
      <c r="C60">
        <v>4438833</v>
      </c>
      <c r="D60">
        <f t="shared" si="0"/>
        <v>3556496</v>
      </c>
      <c r="E60">
        <v>2541601</v>
      </c>
      <c r="F60">
        <v>882337</v>
      </c>
      <c r="G60" s="2">
        <f t="shared" si="1"/>
        <v>3423938</v>
      </c>
      <c r="H60">
        <v>1091091</v>
      </c>
      <c r="I60">
        <v>94.59814526324341</v>
      </c>
      <c r="J60">
        <v>43.111302169</v>
      </c>
    </row>
    <row r="61" spans="2:10" ht="12.75">
      <c r="B61" s="2" t="s">
        <v>67</v>
      </c>
      <c r="C61">
        <v>4487137</v>
      </c>
      <c r="D61">
        <f t="shared" si="0"/>
        <v>3598368</v>
      </c>
      <c r="E61">
        <v>2562555</v>
      </c>
      <c r="F61">
        <v>888769</v>
      </c>
      <c r="G61" s="2">
        <f t="shared" si="1"/>
        <v>3451324</v>
      </c>
      <c r="H61">
        <v>1087762</v>
      </c>
      <c r="I61">
        <v>94.81718672408189</v>
      </c>
      <c r="J61">
        <v>43.111302169</v>
      </c>
    </row>
    <row r="62" spans="2:10" ht="12.75">
      <c r="B62" s="2" t="s">
        <v>68</v>
      </c>
      <c r="C62">
        <v>4531652</v>
      </c>
      <c r="D62">
        <f t="shared" si="0"/>
        <v>3638625</v>
      </c>
      <c r="E62">
        <v>2578675</v>
      </c>
      <c r="F62">
        <v>893027</v>
      </c>
      <c r="G62" s="2">
        <f t="shared" si="1"/>
        <v>3471702</v>
      </c>
      <c r="H62">
        <v>1094038</v>
      </c>
      <c r="I62">
        <v>95.15963182482938</v>
      </c>
      <c r="J62">
        <v>43.111302169</v>
      </c>
    </row>
    <row r="63" spans="2:10" ht="12.75">
      <c r="B63" s="2" t="s">
        <v>69</v>
      </c>
      <c r="C63">
        <v>4572293</v>
      </c>
      <c r="D63">
        <f t="shared" si="0"/>
        <v>3669279</v>
      </c>
      <c r="E63">
        <v>2599257</v>
      </c>
      <c r="F63">
        <v>903014</v>
      </c>
      <c r="G63" s="2">
        <f t="shared" si="1"/>
        <v>3502271</v>
      </c>
      <c r="H63">
        <v>1093019</v>
      </c>
      <c r="I63">
        <v>95.2490994637634</v>
      </c>
      <c r="J63">
        <v>43.111302169</v>
      </c>
    </row>
    <row r="64" spans="2:10" ht="12.75">
      <c r="B64" s="2" t="s">
        <v>70</v>
      </c>
      <c r="C64">
        <v>4576861</v>
      </c>
      <c r="D64">
        <f t="shared" si="0"/>
        <v>3666444</v>
      </c>
      <c r="E64">
        <v>2585260</v>
      </c>
      <c r="F64">
        <v>910417</v>
      </c>
      <c r="G64" s="2">
        <f t="shared" si="1"/>
        <v>3495677</v>
      </c>
      <c r="H64">
        <v>1083677</v>
      </c>
      <c r="I64">
        <v>95.19665291680207</v>
      </c>
      <c r="J64">
        <v>42.4200262623</v>
      </c>
    </row>
    <row r="65" spans="2:10" ht="12.75">
      <c r="B65" s="2" t="s">
        <v>71</v>
      </c>
      <c r="C65">
        <v>4607276</v>
      </c>
      <c r="D65">
        <f t="shared" si="0"/>
        <v>3688224</v>
      </c>
      <c r="E65">
        <v>2609584</v>
      </c>
      <c r="F65">
        <v>919052</v>
      </c>
      <c r="G65" s="2">
        <f t="shared" si="1"/>
        <v>3528636</v>
      </c>
      <c r="H65">
        <v>1060962</v>
      </c>
      <c r="I65">
        <v>95.17814237081572</v>
      </c>
      <c r="J65">
        <v>42.4200262623</v>
      </c>
    </row>
    <row r="66" spans="2:10" ht="12.75">
      <c r="B66" s="2" t="s">
        <v>72</v>
      </c>
      <c r="C66">
        <v>4635003</v>
      </c>
      <c r="D66">
        <f t="shared" si="0"/>
        <v>3707750</v>
      </c>
      <c r="E66">
        <v>2628360</v>
      </c>
      <c r="F66">
        <v>927253</v>
      </c>
      <c r="G66" s="2">
        <f t="shared" si="1"/>
        <v>3555613</v>
      </c>
      <c r="H66">
        <v>1056423</v>
      </c>
      <c r="I66">
        <v>95.02080272993176</v>
      </c>
      <c r="J66">
        <v>42.4200262623</v>
      </c>
    </row>
    <row r="67" spans="2:10" ht="12.75">
      <c r="B67" s="2" t="s">
        <v>73</v>
      </c>
      <c r="C67">
        <v>4575606</v>
      </c>
      <c r="D67">
        <f t="shared" si="0"/>
        <v>3637936</v>
      </c>
      <c r="E67">
        <v>2611910</v>
      </c>
      <c r="F67">
        <v>937670</v>
      </c>
      <c r="G67" s="2">
        <f t="shared" si="1"/>
        <v>3549580</v>
      </c>
      <c r="H67">
        <v>1034621</v>
      </c>
      <c r="I67">
        <v>94.92207981800455</v>
      </c>
      <c r="J67">
        <v>42.4200262623</v>
      </c>
    </row>
    <row r="68" spans="2:10" ht="12.75">
      <c r="B68" s="2" t="s">
        <v>74</v>
      </c>
      <c r="C68">
        <v>4542644</v>
      </c>
      <c r="D68">
        <f t="shared" si="0"/>
        <v>3590559</v>
      </c>
      <c r="E68">
        <v>2625102</v>
      </c>
      <c r="F68">
        <v>952085</v>
      </c>
      <c r="G68" s="2">
        <f t="shared" si="1"/>
        <v>3577187</v>
      </c>
      <c r="H68">
        <v>1016196</v>
      </c>
      <c r="I68">
        <v>94.61665580922977</v>
      </c>
      <c r="J68">
        <v>41.1626854505</v>
      </c>
    </row>
    <row r="69" spans="2:10" ht="12.75">
      <c r="B69" s="2" t="s">
        <v>75</v>
      </c>
      <c r="C69">
        <v>4537276</v>
      </c>
      <c r="D69">
        <f t="shared" si="0"/>
        <v>3576612</v>
      </c>
      <c r="E69">
        <v>2649533</v>
      </c>
      <c r="F69">
        <v>960664</v>
      </c>
      <c r="G69" s="2">
        <f t="shared" si="1"/>
        <v>3610197</v>
      </c>
      <c r="H69">
        <v>1010186</v>
      </c>
      <c r="I69">
        <v>94.21250888852778</v>
      </c>
      <c r="J69">
        <v>41.1626854505</v>
      </c>
    </row>
    <row r="70" spans="2:10" ht="12.75">
      <c r="B70" s="2" t="s">
        <v>76</v>
      </c>
      <c r="C70">
        <v>4575474</v>
      </c>
      <c r="D70">
        <f t="shared" si="0"/>
        <v>3602006</v>
      </c>
      <c r="E70">
        <v>2673405</v>
      </c>
      <c r="F70">
        <v>973468</v>
      </c>
      <c r="G70" s="2">
        <f t="shared" si="1"/>
        <v>3646873</v>
      </c>
      <c r="H70">
        <v>1010785</v>
      </c>
      <c r="I70">
        <v>93.9811270636984</v>
      </c>
      <c r="J70">
        <v>41.1626854505</v>
      </c>
    </row>
    <row r="71" spans="2:10" ht="12.75">
      <c r="B71" s="2" t="s">
        <v>77</v>
      </c>
      <c r="C71">
        <v>4634510</v>
      </c>
      <c r="D71">
        <f t="shared" si="0"/>
        <v>3655436</v>
      </c>
      <c r="E71">
        <v>2706136</v>
      </c>
      <c r="F71">
        <v>979074</v>
      </c>
      <c r="G71" s="2">
        <f t="shared" si="1"/>
        <v>3685210</v>
      </c>
      <c r="H71">
        <v>1021667</v>
      </c>
      <c r="I71">
        <v>93.83612778680532</v>
      </c>
      <c r="J71">
        <v>41.1626854505</v>
      </c>
    </row>
    <row r="72" spans="2:10" ht="12.75">
      <c r="B72" s="2" t="s">
        <v>78</v>
      </c>
      <c r="C72">
        <v>4699253</v>
      </c>
      <c r="D72">
        <f t="shared" si="0"/>
        <v>3713446</v>
      </c>
      <c r="E72">
        <v>2735413</v>
      </c>
      <c r="F72">
        <v>985807</v>
      </c>
      <c r="G72" s="2">
        <f t="shared" si="1"/>
        <v>3721220</v>
      </c>
      <c r="H72">
        <v>1020592</v>
      </c>
      <c r="I72">
        <v>93.92251033474163</v>
      </c>
      <c r="J72">
        <v>41.3794177912</v>
      </c>
    </row>
    <row r="73" spans="2:10" ht="12.75">
      <c r="B73" s="2" t="s">
        <v>79</v>
      </c>
      <c r="C73">
        <v>4751162</v>
      </c>
      <c r="D73">
        <f aca="true" t="shared" si="2" ref="D73:D136">+C73-F73</f>
        <v>3756547</v>
      </c>
      <c r="E73">
        <v>2754664</v>
      </c>
      <c r="F73">
        <v>994615</v>
      </c>
      <c r="G73" s="2">
        <f aca="true" t="shared" si="3" ref="G73:G136">+E73+F73</f>
        <v>3749279</v>
      </c>
      <c r="H73">
        <v>1037824</v>
      </c>
      <c r="I73">
        <v>94.02431833766656</v>
      </c>
      <c r="J73">
        <v>41.6315843997</v>
      </c>
    </row>
    <row r="74" spans="2:10" ht="12.75">
      <c r="B74" s="2" t="s">
        <v>80</v>
      </c>
      <c r="C74">
        <v>4799266</v>
      </c>
      <c r="D74">
        <f t="shared" si="2"/>
        <v>3799455</v>
      </c>
      <c r="E74">
        <v>2782084</v>
      </c>
      <c r="F74">
        <v>999811</v>
      </c>
      <c r="G74" s="2">
        <f t="shared" si="3"/>
        <v>3781895</v>
      </c>
      <c r="H74">
        <v>1032470</v>
      </c>
      <c r="I74">
        <v>94.72463399415014</v>
      </c>
      <c r="J74">
        <v>41.8289072525</v>
      </c>
    </row>
    <row r="75" spans="2:10" ht="12.75">
      <c r="B75" s="2" t="s">
        <v>81</v>
      </c>
      <c r="C75">
        <v>4863938</v>
      </c>
      <c r="D75">
        <f t="shared" si="2"/>
        <v>3860217</v>
      </c>
      <c r="E75">
        <v>2804768</v>
      </c>
      <c r="F75">
        <v>1003721</v>
      </c>
      <c r="G75" s="2">
        <f t="shared" si="3"/>
        <v>3808489</v>
      </c>
      <c r="H75">
        <v>1050975</v>
      </c>
      <c r="I75">
        <v>94.71537872115697</v>
      </c>
      <c r="J75">
        <v>41.8642894755</v>
      </c>
    </row>
    <row r="76" spans="2:10" ht="12.75">
      <c r="B76" s="2" t="s">
        <v>82</v>
      </c>
      <c r="C76">
        <v>4877016</v>
      </c>
      <c r="D76">
        <f t="shared" si="2"/>
        <v>3878019</v>
      </c>
      <c r="E76">
        <v>2811537</v>
      </c>
      <c r="F76">
        <v>998997</v>
      </c>
      <c r="G76" s="2">
        <f t="shared" si="3"/>
        <v>3810534</v>
      </c>
      <c r="H76">
        <v>1054949</v>
      </c>
      <c r="I76">
        <v>94.78325072310692</v>
      </c>
      <c r="J76">
        <v>41.5445833088</v>
      </c>
    </row>
    <row r="77" spans="2:10" ht="12.75">
      <c r="B77" s="2" t="s">
        <v>83</v>
      </c>
      <c r="C77">
        <v>4886069</v>
      </c>
      <c r="D77">
        <f t="shared" si="2"/>
        <v>3879150</v>
      </c>
      <c r="E77">
        <v>2825886</v>
      </c>
      <c r="F77">
        <v>1006919</v>
      </c>
      <c r="G77" s="2">
        <f t="shared" si="3"/>
        <v>3832805</v>
      </c>
      <c r="H77">
        <v>1053781</v>
      </c>
      <c r="I77">
        <v>94.88814381702957</v>
      </c>
      <c r="J77">
        <v>41.656357527</v>
      </c>
    </row>
    <row r="78" spans="2:10" ht="12.75">
      <c r="B78" s="2" t="s">
        <v>84</v>
      </c>
      <c r="C78">
        <v>4906149</v>
      </c>
      <c r="D78">
        <f t="shared" si="2"/>
        <v>3890388</v>
      </c>
      <c r="E78">
        <v>2857938</v>
      </c>
      <c r="F78">
        <v>1015761</v>
      </c>
      <c r="G78" s="2">
        <f t="shared" si="3"/>
        <v>3873699</v>
      </c>
      <c r="H78">
        <v>1052402</v>
      </c>
      <c r="I78">
        <v>94.67218744718882</v>
      </c>
      <c r="J78">
        <v>41.6489845004</v>
      </c>
    </row>
    <row r="79" spans="2:10" ht="12.75">
      <c r="B79" s="2" t="s">
        <v>85</v>
      </c>
      <c r="C79">
        <v>4951938</v>
      </c>
      <c r="D79">
        <f t="shared" si="2"/>
        <v>3923729</v>
      </c>
      <c r="E79">
        <v>2882147</v>
      </c>
      <c r="F79">
        <v>1028209</v>
      </c>
      <c r="G79" s="2">
        <f t="shared" si="3"/>
        <v>3910356</v>
      </c>
      <c r="H79">
        <v>1063086</v>
      </c>
      <c r="I79">
        <v>94.63208126421839</v>
      </c>
      <c r="J79">
        <v>41.6725740447</v>
      </c>
    </row>
    <row r="80" spans="2:10" ht="12.75">
      <c r="B80" s="2" t="s">
        <v>86</v>
      </c>
      <c r="C80">
        <v>4988603</v>
      </c>
      <c r="D80">
        <f t="shared" si="2"/>
        <v>3952276</v>
      </c>
      <c r="E80">
        <v>2895840</v>
      </c>
      <c r="F80">
        <v>1036327</v>
      </c>
      <c r="G80" s="2">
        <f t="shared" si="3"/>
        <v>3932167</v>
      </c>
      <c r="H80">
        <v>1067708</v>
      </c>
      <c r="I80">
        <v>94.83261217907052</v>
      </c>
      <c r="J80">
        <v>41.4942594144</v>
      </c>
    </row>
    <row r="81" spans="2:10" ht="12.75">
      <c r="B81" s="2" t="s">
        <v>87</v>
      </c>
      <c r="C81">
        <v>5036082</v>
      </c>
      <c r="D81">
        <f t="shared" si="2"/>
        <v>3991468</v>
      </c>
      <c r="E81">
        <v>2922097</v>
      </c>
      <c r="F81">
        <v>1044614</v>
      </c>
      <c r="G81" s="2">
        <f t="shared" si="3"/>
        <v>3966711</v>
      </c>
      <c r="H81">
        <v>1077092</v>
      </c>
      <c r="I81">
        <v>95.02388782092946</v>
      </c>
      <c r="J81">
        <v>41.572376301</v>
      </c>
    </row>
    <row r="82" spans="2:10" ht="12.75">
      <c r="B82" s="2" t="s">
        <v>88</v>
      </c>
      <c r="C82">
        <v>5071064</v>
      </c>
      <c r="D82">
        <f t="shared" si="2"/>
        <v>4015718</v>
      </c>
      <c r="E82">
        <v>2953847</v>
      </c>
      <c r="F82">
        <v>1055346</v>
      </c>
      <c r="G82" s="2">
        <f t="shared" si="3"/>
        <v>4009193</v>
      </c>
      <c r="H82">
        <v>1077770</v>
      </c>
      <c r="I82">
        <v>95.18431255281118</v>
      </c>
      <c r="J82">
        <v>41.5254100935</v>
      </c>
    </row>
    <row r="83" spans="2:10" ht="12.75">
      <c r="B83" s="2" t="s">
        <v>89</v>
      </c>
      <c r="C83">
        <v>5121443</v>
      </c>
      <c r="D83">
        <f t="shared" si="2"/>
        <v>4056982</v>
      </c>
      <c r="E83">
        <v>2972125</v>
      </c>
      <c r="F83">
        <v>1064461</v>
      </c>
      <c r="G83" s="2">
        <f t="shared" si="3"/>
        <v>4036586</v>
      </c>
      <c r="H83">
        <v>1082044</v>
      </c>
      <c r="I83">
        <v>95.3231416477088</v>
      </c>
      <c r="J83">
        <v>41.5382966594</v>
      </c>
    </row>
    <row r="84" spans="2:10" ht="12.75">
      <c r="B84" s="2" t="s">
        <v>90</v>
      </c>
      <c r="C84">
        <v>5140080</v>
      </c>
      <c r="D84">
        <f t="shared" si="2"/>
        <v>4069014</v>
      </c>
      <c r="E84">
        <v>2997453</v>
      </c>
      <c r="F84">
        <v>1071066</v>
      </c>
      <c r="G84" s="2">
        <f t="shared" si="3"/>
        <v>4068519</v>
      </c>
      <c r="H84">
        <v>1075199</v>
      </c>
      <c r="I84">
        <v>95.43420492362691</v>
      </c>
      <c r="J84">
        <v>41.6082310998</v>
      </c>
    </row>
    <row r="85" spans="2:10" ht="12.75">
      <c r="B85" s="2" t="s">
        <v>91</v>
      </c>
      <c r="C85">
        <v>5246522</v>
      </c>
      <c r="D85">
        <f t="shared" si="2"/>
        <v>4162327</v>
      </c>
      <c r="E85">
        <v>3068639</v>
      </c>
      <c r="F85">
        <v>1084195</v>
      </c>
      <c r="G85" s="2">
        <f t="shared" si="3"/>
        <v>4152834</v>
      </c>
      <c r="H85">
        <v>1115899</v>
      </c>
      <c r="I85">
        <v>95.72728856841078</v>
      </c>
      <c r="J85">
        <v>41.4941690369</v>
      </c>
    </row>
    <row r="86" spans="2:10" ht="12.75">
      <c r="B86" s="2" t="s">
        <v>92</v>
      </c>
      <c r="C86">
        <v>5251613</v>
      </c>
      <c r="D86">
        <f t="shared" si="2"/>
        <v>4164763</v>
      </c>
      <c r="E86">
        <v>3043660</v>
      </c>
      <c r="F86">
        <v>1086850</v>
      </c>
      <c r="G86" s="2">
        <f t="shared" si="3"/>
        <v>4130510</v>
      </c>
      <c r="H86">
        <v>1119063</v>
      </c>
      <c r="I86">
        <v>96.12526530711733</v>
      </c>
      <c r="J86">
        <v>41.5296490853</v>
      </c>
    </row>
    <row r="87" spans="2:10" ht="12.75">
      <c r="B87" s="2" t="s">
        <v>93</v>
      </c>
      <c r="C87">
        <v>5298985</v>
      </c>
      <c r="D87">
        <f t="shared" si="2"/>
        <v>4204692</v>
      </c>
      <c r="E87">
        <v>3069647</v>
      </c>
      <c r="F87">
        <v>1094293</v>
      </c>
      <c r="G87" s="2">
        <f t="shared" si="3"/>
        <v>4163940</v>
      </c>
      <c r="H87">
        <v>1137390</v>
      </c>
      <c r="I87">
        <v>96.31037076698082</v>
      </c>
      <c r="J87">
        <v>41.5050519022</v>
      </c>
    </row>
    <row r="88" spans="2:10" ht="12.75">
      <c r="B88" s="2" t="s">
        <v>94</v>
      </c>
      <c r="C88">
        <v>5339608</v>
      </c>
      <c r="D88">
        <f t="shared" si="2"/>
        <v>4238586</v>
      </c>
      <c r="E88">
        <v>3101682</v>
      </c>
      <c r="F88">
        <v>1101022</v>
      </c>
      <c r="G88" s="2">
        <f t="shared" si="3"/>
        <v>4202704</v>
      </c>
      <c r="H88">
        <v>1148578</v>
      </c>
      <c r="I88">
        <v>97.01377151446214</v>
      </c>
      <c r="J88">
        <v>41.1758295803</v>
      </c>
    </row>
    <row r="89" spans="2:10" ht="12.75">
      <c r="B89" s="2" t="s">
        <v>95</v>
      </c>
      <c r="C89">
        <v>5292957</v>
      </c>
      <c r="D89">
        <f t="shared" si="2"/>
        <v>4182937</v>
      </c>
      <c r="E89">
        <v>3074148</v>
      </c>
      <c r="F89">
        <v>1110020</v>
      </c>
      <c r="G89" s="2">
        <f t="shared" si="3"/>
        <v>4184168</v>
      </c>
      <c r="H89">
        <v>1121672</v>
      </c>
      <c r="I89">
        <v>96.95515478550536</v>
      </c>
      <c r="J89">
        <v>41.199879061</v>
      </c>
    </row>
    <row r="90" spans="2:10" ht="12.75">
      <c r="B90" s="2" t="s">
        <v>96</v>
      </c>
      <c r="C90">
        <v>5292694</v>
      </c>
      <c r="D90">
        <f t="shared" si="2"/>
        <v>4174813</v>
      </c>
      <c r="E90">
        <v>3098752</v>
      </c>
      <c r="F90">
        <v>1117881</v>
      </c>
      <c r="G90" s="2">
        <f t="shared" si="3"/>
        <v>4216633</v>
      </c>
      <c r="H90">
        <v>1111951</v>
      </c>
      <c r="I90">
        <v>96.78547478063048</v>
      </c>
      <c r="J90">
        <v>41.1034197384</v>
      </c>
    </row>
    <row r="91" spans="2:10" ht="12.75">
      <c r="B91" s="2" t="s">
        <v>97</v>
      </c>
      <c r="C91">
        <v>5287699</v>
      </c>
      <c r="D91">
        <f t="shared" si="2"/>
        <v>4164609</v>
      </c>
      <c r="E91">
        <v>3086448</v>
      </c>
      <c r="F91">
        <v>1123090</v>
      </c>
      <c r="G91" s="2">
        <f t="shared" si="3"/>
        <v>4209538</v>
      </c>
      <c r="H91">
        <v>1103986</v>
      </c>
      <c r="I91">
        <v>96.6157947757556</v>
      </c>
      <c r="J91">
        <v>41.0211895411</v>
      </c>
    </row>
    <row r="92" spans="2:10" ht="12.75">
      <c r="B92" s="2" t="s">
        <v>98</v>
      </c>
      <c r="C92">
        <v>5280138</v>
      </c>
      <c r="D92">
        <f t="shared" si="2"/>
        <v>4141293</v>
      </c>
      <c r="E92">
        <v>3087175</v>
      </c>
      <c r="F92">
        <v>1138845</v>
      </c>
      <c r="G92" s="2">
        <f t="shared" si="3"/>
        <v>4226020</v>
      </c>
      <c r="H92">
        <v>1081747</v>
      </c>
      <c r="I92">
        <v>96.2949453119922</v>
      </c>
      <c r="J92">
        <v>40.9413168284</v>
      </c>
    </row>
    <row r="93" spans="2:10" ht="12.75">
      <c r="B93" s="2" t="s">
        <v>99</v>
      </c>
      <c r="C93">
        <v>5300460</v>
      </c>
      <c r="D93">
        <f t="shared" si="2"/>
        <v>4164407</v>
      </c>
      <c r="E93">
        <v>3092001</v>
      </c>
      <c r="F93">
        <v>1136053</v>
      </c>
      <c r="G93" s="2">
        <f t="shared" si="3"/>
        <v>4228054</v>
      </c>
      <c r="H93">
        <v>1082975</v>
      </c>
      <c r="I93">
        <v>95.79516057036072</v>
      </c>
      <c r="J93">
        <v>40.819366997</v>
      </c>
    </row>
    <row r="94" spans="2:10" ht="12.75">
      <c r="B94" s="2" t="s">
        <v>100</v>
      </c>
      <c r="C94">
        <v>5326973</v>
      </c>
      <c r="D94">
        <f t="shared" si="2"/>
        <v>4181452</v>
      </c>
      <c r="E94">
        <v>3102606</v>
      </c>
      <c r="F94">
        <v>1145521</v>
      </c>
      <c r="G94" s="2">
        <f t="shared" si="3"/>
        <v>4248127</v>
      </c>
      <c r="H94">
        <v>1073366</v>
      </c>
      <c r="I94">
        <v>95.5329278355541</v>
      </c>
      <c r="J94">
        <v>40.8418765504</v>
      </c>
    </row>
    <row r="95" spans="2:10" ht="12.75">
      <c r="B95" s="2" t="s">
        <v>101</v>
      </c>
      <c r="C95">
        <v>5337195</v>
      </c>
      <c r="D95">
        <f t="shared" si="2"/>
        <v>4192086</v>
      </c>
      <c r="E95">
        <v>3111279</v>
      </c>
      <c r="F95">
        <v>1145109</v>
      </c>
      <c r="G95" s="2">
        <f t="shared" si="3"/>
        <v>4256388</v>
      </c>
      <c r="H95">
        <v>1057777</v>
      </c>
      <c r="I95">
        <v>95.33856710269743</v>
      </c>
      <c r="J95">
        <v>40.8317163709</v>
      </c>
    </row>
    <row r="96" spans="2:10" ht="12.75">
      <c r="B96" s="2" t="s">
        <v>102</v>
      </c>
      <c r="C96">
        <v>5342012</v>
      </c>
      <c r="D96">
        <f t="shared" si="2"/>
        <v>4185129</v>
      </c>
      <c r="E96">
        <v>3110535</v>
      </c>
      <c r="F96">
        <v>1156883</v>
      </c>
      <c r="G96" s="2">
        <f t="shared" si="3"/>
        <v>4267418</v>
      </c>
      <c r="H96">
        <v>1050190</v>
      </c>
      <c r="I96">
        <v>95.25835473675657</v>
      </c>
      <c r="J96">
        <v>40.8231945808</v>
      </c>
    </row>
    <row r="97" spans="2:10" ht="12.75">
      <c r="B97" s="2" t="s">
        <v>103</v>
      </c>
      <c r="C97">
        <v>5362958</v>
      </c>
      <c r="D97">
        <f t="shared" si="2"/>
        <v>4203337</v>
      </c>
      <c r="E97">
        <v>3118328</v>
      </c>
      <c r="F97">
        <v>1159621</v>
      </c>
      <c r="G97" s="2">
        <f t="shared" si="3"/>
        <v>4277949</v>
      </c>
      <c r="H97">
        <v>1060063</v>
      </c>
      <c r="I97">
        <v>95.35707764868377</v>
      </c>
      <c r="J97">
        <v>40.4107799724</v>
      </c>
    </row>
    <row r="98" spans="2:10" ht="12.75">
      <c r="B98" s="2" t="s">
        <v>104</v>
      </c>
      <c r="C98">
        <v>5356603</v>
      </c>
      <c r="D98">
        <f t="shared" si="2"/>
        <v>4192332</v>
      </c>
      <c r="E98">
        <v>3119886</v>
      </c>
      <c r="F98">
        <v>1164271</v>
      </c>
      <c r="G98" s="2">
        <f t="shared" si="3"/>
        <v>4284157</v>
      </c>
      <c r="H98">
        <v>1054667</v>
      </c>
      <c r="I98">
        <v>95.00229218394539</v>
      </c>
      <c r="J98">
        <v>40.3770518147</v>
      </c>
    </row>
    <row r="99" spans="2:10" ht="12.75">
      <c r="B99" s="2" t="s">
        <v>105</v>
      </c>
      <c r="C99">
        <v>5366224</v>
      </c>
      <c r="D99">
        <f t="shared" si="2"/>
        <v>4197034</v>
      </c>
      <c r="E99">
        <v>3138723</v>
      </c>
      <c r="F99">
        <v>1169190</v>
      </c>
      <c r="G99" s="2">
        <f t="shared" si="3"/>
        <v>4307913</v>
      </c>
      <c r="H99">
        <v>1053838</v>
      </c>
      <c r="I99">
        <v>94.69069799317516</v>
      </c>
      <c r="J99">
        <v>39.9301810465</v>
      </c>
    </row>
    <row r="100" spans="2:10" ht="12.75">
      <c r="B100" s="2" t="s">
        <v>106</v>
      </c>
      <c r="C100">
        <v>5404755</v>
      </c>
      <c r="D100">
        <f t="shared" si="2"/>
        <v>4229369</v>
      </c>
      <c r="E100">
        <v>3148239</v>
      </c>
      <c r="F100">
        <v>1175386</v>
      </c>
      <c r="G100" s="2">
        <f t="shared" si="3"/>
        <v>4323625</v>
      </c>
      <c r="H100">
        <v>1057032</v>
      </c>
      <c r="I100">
        <v>94.3143168914527</v>
      </c>
      <c r="J100">
        <v>39.9566316682</v>
      </c>
    </row>
    <row r="101" spans="2:10" ht="12.75">
      <c r="B101" s="2" t="s">
        <v>107</v>
      </c>
      <c r="C101">
        <v>5426735</v>
      </c>
      <c r="D101">
        <f t="shared" si="2"/>
        <v>4243998</v>
      </c>
      <c r="E101">
        <v>3158272</v>
      </c>
      <c r="F101">
        <v>1182737</v>
      </c>
      <c r="G101" s="2">
        <f t="shared" si="3"/>
        <v>4341009</v>
      </c>
      <c r="H101">
        <v>1056867</v>
      </c>
      <c r="I101">
        <v>94.50559253331166</v>
      </c>
      <c r="J101">
        <v>40.2082747256</v>
      </c>
    </row>
    <row r="102" spans="2:10" ht="12.75">
      <c r="B102" s="2" t="s">
        <v>108</v>
      </c>
      <c r="C102">
        <v>5452182</v>
      </c>
      <c r="D102">
        <f t="shared" si="2"/>
        <v>4267344</v>
      </c>
      <c r="E102">
        <v>3166351</v>
      </c>
      <c r="F102">
        <v>1184838</v>
      </c>
      <c r="G102" s="2">
        <f t="shared" si="3"/>
        <v>4351189</v>
      </c>
      <c r="H102">
        <v>1061566</v>
      </c>
      <c r="I102">
        <v>94.67218744718882</v>
      </c>
      <c r="J102">
        <v>40.4026345279</v>
      </c>
    </row>
    <row r="103" spans="2:10" ht="12.75">
      <c r="B103" s="2" t="s">
        <v>109</v>
      </c>
      <c r="C103">
        <v>5511058</v>
      </c>
      <c r="D103">
        <f t="shared" si="2"/>
        <v>4319693</v>
      </c>
      <c r="E103">
        <v>3185761</v>
      </c>
      <c r="F103">
        <v>1191365</v>
      </c>
      <c r="G103" s="2">
        <f t="shared" si="3"/>
        <v>4377126</v>
      </c>
      <c r="H103">
        <v>1065255</v>
      </c>
      <c r="I103">
        <v>94.8295270880728</v>
      </c>
      <c r="J103">
        <v>40.4002618003</v>
      </c>
    </row>
    <row r="104" spans="2:10" ht="12.75">
      <c r="B104" s="2" t="s">
        <v>110</v>
      </c>
      <c r="C104">
        <v>5568410</v>
      </c>
      <c r="D104">
        <f t="shared" si="2"/>
        <v>4373749</v>
      </c>
      <c r="E104">
        <v>3204849</v>
      </c>
      <c r="F104">
        <v>1194661</v>
      </c>
      <c r="G104" s="2">
        <f t="shared" si="3"/>
        <v>4399510</v>
      </c>
      <c r="H104">
        <v>1075548</v>
      </c>
      <c r="I104">
        <v>94.88</v>
      </c>
      <c r="J104">
        <v>40.3828736115</v>
      </c>
    </row>
    <row r="105" spans="2:10" ht="12.75">
      <c r="B105" s="2" t="s">
        <v>111</v>
      </c>
      <c r="C105">
        <v>5540212</v>
      </c>
      <c r="D105">
        <f t="shared" si="2"/>
        <v>4339450</v>
      </c>
      <c r="E105">
        <v>3205966</v>
      </c>
      <c r="F105">
        <v>1200762</v>
      </c>
      <c r="G105" s="2">
        <f t="shared" si="3"/>
        <v>4406728</v>
      </c>
      <c r="H105">
        <v>1055665</v>
      </c>
      <c r="I105">
        <v>94.829</v>
      </c>
      <c r="J105">
        <v>40.3566472855</v>
      </c>
    </row>
    <row r="106" spans="2:10" ht="12.75">
      <c r="B106" s="2" t="s">
        <v>112</v>
      </c>
      <c r="C106">
        <v>5587268</v>
      </c>
      <c r="D106">
        <f t="shared" si="2"/>
        <v>4379812</v>
      </c>
      <c r="E106">
        <v>3210634</v>
      </c>
      <c r="F106">
        <v>1207456</v>
      </c>
      <c r="G106" s="2">
        <f t="shared" si="3"/>
        <v>4418090</v>
      </c>
      <c r="H106">
        <v>1068731</v>
      </c>
      <c r="I106">
        <v>94.927</v>
      </c>
      <c r="J106">
        <v>40.4300426094</v>
      </c>
    </row>
    <row r="107" spans="2:10" ht="12.75">
      <c r="B107" s="2" t="s">
        <v>113</v>
      </c>
      <c r="C107">
        <v>5617108</v>
      </c>
      <c r="D107">
        <f t="shared" si="2"/>
        <v>4402705</v>
      </c>
      <c r="E107">
        <v>3220079</v>
      </c>
      <c r="F107">
        <v>1214403</v>
      </c>
      <c r="G107" s="2">
        <f t="shared" si="3"/>
        <v>4434482</v>
      </c>
      <c r="H107">
        <v>1079156</v>
      </c>
      <c r="I107">
        <v>95.077</v>
      </c>
      <c r="J107">
        <v>40.4778396653</v>
      </c>
    </row>
    <row r="108" spans="2:10" ht="12.75">
      <c r="B108" s="2" t="s">
        <v>114</v>
      </c>
      <c r="C108">
        <v>5646834</v>
      </c>
      <c r="D108">
        <f t="shared" si="2"/>
        <v>4425636</v>
      </c>
      <c r="E108">
        <v>3248598</v>
      </c>
      <c r="F108">
        <v>1221198</v>
      </c>
      <c r="G108" s="2">
        <f t="shared" si="3"/>
        <v>4469796</v>
      </c>
      <c r="H108">
        <v>1079486</v>
      </c>
      <c r="I108">
        <v>95.071</v>
      </c>
      <c r="J108">
        <v>40.560026913</v>
      </c>
    </row>
    <row r="109" spans="2:10" ht="12.75">
      <c r="B109" s="2" t="s">
        <v>115</v>
      </c>
      <c r="C109">
        <v>5704033</v>
      </c>
      <c r="D109">
        <f t="shared" si="2"/>
        <v>4480486</v>
      </c>
      <c r="E109">
        <v>3271397</v>
      </c>
      <c r="F109">
        <v>1223547</v>
      </c>
      <c r="G109" s="2">
        <f t="shared" si="3"/>
        <v>4494944</v>
      </c>
      <c r="H109">
        <v>1087372</v>
      </c>
      <c r="I109">
        <v>95.313</v>
      </c>
      <c r="J109">
        <v>40.2488022462</v>
      </c>
    </row>
    <row r="110" spans="2:10" ht="12.75">
      <c r="B110" s="2" t="s">
        <v>116</v>
      </c>
      <c r="C110">
        <v>5748643</v>
      </c>
      <c r="D110">
        <f t="shared" si="2"/>
        <v>4515558</v>
      </c>
      <c r="E110">
        <v>3306433</v>
      </c>
      <c r="F110">
        <v>1233085</v>
      </c>
      <c r="G110" s="2">
        <f t="shared" si="3"/>
        <v>4539518</v>
      </c>
      <c r="H110">
        <v>1103635</v>
      </c>
      <c r="I110">
        <v>95.524</v>
      </c>
      <c r="J110">
        <v>40.2936319851</v>
      </c>
    </row>
    <row r="111" spans="2:10" ht="12.75">
      <c r="B111" s="2" t="s">
        <v>117</v>
      </c>
      <c r="C111">
        <v>5780743</v>
      </c>
      <c r="D111">
        <f t="shared" si="2"/>
        <v>4540596</v>
      </c>
      <c r="E111">
        <v>3332419</v>
      </c>
      <c r="F111">
        <v>1240147</v>
      </c>
      <c r="G111" s="2">
        <f t="shared" si="3"/>
        <v>4572566</v>
      </c>
      <c r="H111">
        <v>1114640</v>
      </c>
      <c r="I111">
        <v>95.718</v>
      </c>
      <c r="J111">
        <v>40.3103490267</v>
      </c>
    </row>
    <row r="112" spans="2:10" ht="12.75">
      <c r="B112" s="2" t="s">
        <v>118</v>
      </c>
      <c r="C112">
        <v>5796733</v>
      </c>
      <c r="D112">
        <f t="shared" si="2"/>
        <v>4549612</v>
      </c>
      <c r="E112">
        <v>3359073</v>
      </c>
      <c r="F112">
        <v>1247121</v>
      </c>
      <c r="G112" s="2">
        <f t="shared" si="3"/>
        <v>4606194</v>
      </c>
      <c r="H112">
        <v>1112612</v>
      </c>
      <c r="I112">
        <v>95.85</v>
      </c>
      <c r="J112">
        <v>40.2539507225</v>
      </c>
    </row>
    <row r="113" spans="2:10" ht="12.75">
      <c r="B113" s="2" t="s">
        <v>119</v>
      </c>
      <c r="C113">
        <v>5869056</v>
      </c>
      <c r="D113">
        <f t="shared" si="2"/>
        <v>4615088</v>
      </c>
      <c r="E113">
        <v>3419539</v>
      </c>
      <c r="F113">
        <v>1253968</v>
      </c>
      <c r="G113" s="2">
        <f t="shared" si="3"/>
        <v>4673507</v>
      </c>
      <c r="H113">
        <v>1129340</v>
      </c>
      <c r="I113">
        <v>96.083</v>
      </c>
      <c r="J113">
        <v>40.3356876156</v>
      </c>
    </row>
    <row r="114" spans="2:10" ht="12.75">
      <c r="B114" s="2" t="s">
        <v>120</v>
      </c>
      <c r="C114">
        <v>5907048</v>
      </c>
      <c r="D114">
        <f t="shared" si="2"/>
        <v>4644216</v>
      </c>
      <c r="E114">
        <v>3446639</v>
      </c>
      <c r="F114">
        <v>1262832</v>
      </c>
      <c r="G114" s="2">
        <f t="shared" si="3"/>
        <v>4709471</v>
      </c>
      <c r="H114">
        <v>1151907</v>
      </c>
      <c r="I114">
        <v>96.331</v>
      </c>
      <c r="J114">
        <v>40.2855421657</v>
      </c>
    </row>
    <row r="115" spans="2:10" ht="12.75">
      <c r="B115" s="2" t="s">
        <v>121</v>
      </c>
      <c r="C115">
        <v>5933649</v>
      </c>
      <c r="D115">
        <f t="shared" si="2"/>
        <v>4666180</v>
      </c>
      <c r="E115">
        <v>3468504</v>
      </c>
      <c r="F115">
        <v>1267469</v>
      </c>
      <c r="G115" s="2">
        <f t="shared" si="3"/>
        <v>4735973</v>
      </c>
      <c r="H115">
        <v>1164428</v>
      </c>
      <c r="I115">
        <v>96.781</v>
      </c>
      <c r="J115">
        <v>40.167536251</v>
      </c>
    </row>
    <row r="116" spans="2:10" ht="12.75">
      <c r="B116" s="2" t="s">
        <v>122</v>
      </c>
      <c r="C116">
        <v>5922070</v>
      </c>
      <c r="D116">
        <f t="shared" si="2"/>
        <v>4648192</v>
      </c>
      <c r="E116">
        <v>3480644</v>
      </c>
      <c r="F116">
        <v>1273878</v>
      </c>
      <c r="G116" s="2">
        <f t="shared" si="3"/>
        <v>4754522</v>
      </c>
      <c r="H116">
        <v>1141823</v>
      </c>
      <c r="I116">
        <v>96.913</v>
      </c>
      <c r="J116">
        <v>40.2680988247</v>
      </c>
    </row>
    <row r="117" spans="2:10" ht="12.75">
      <c r="B117" s="2" t="s">
        <v>123</v>
      </c>
      <c r="C117">
        <v>6008947</v>
      </c>
      <c r="D117">
        <f t="shared" si="2"/>
        <v>4724587</v>
      </c>
      <c r="E117">
        <v>3539378</v>
      </c>
      <c r="F117">
        <v>1284360</v>
      </c>
      <c r="G117" s="2">
        <f t="shared" si="3"/>
        <v>4823738</v>
      </c>
      <c r="H117">
        <v>1181708</v>
      </c>
      <c r="I117">
        <v>97.233</v>
      </c>
      <c r="J117">
        <v>40.2223174074</v>
      </c>
    </row>
    <row r="118" spans="2:10" ht="12.75">
      <c r="B118" s="2" t="s">
        <v>124</v>
      </c>
      <c r="C118">
        <v>6071052</v>
      </c>
      <c r="D118">
        <f t="shared" si="2"/>
        <v>4777327</v>
      </c>
      <c r="E118">
        <v>3572972</v>
      </c>
      <c r="F118">
        <v>1293725</v>
      </c>
      <c r="G118" s="2">
        <f t="shared" si="3"/>
        <v>4866697</v>
      </c>
      <c r="H118">
        <v>1217363</v>
      </c>
      <c r="I118">
        <v>97.753</v>
      </c>
      <c r="J118">
        <v>40.2312949547</v>
      </c>
    </row>
    <row r="119" spans="2:10" ht="12.75">
      <c r="B119" s="2" t="s">
        <v>125</v>
      </c>
      <c r="C119">
        <v>6149752</v>
      </c>
      <c r="D119">
        <f t="shared" si="2"/>
        <v>4848078</v>
      </c>
      <c r="E119">
        <v>3619837</v>
      </c>
      <c r="F119">
        <v>1301674</v>
      </c>
      <c r="G119" s="2">
        <f t="shared" si="3"/>
        <v>4921511</v>
      </c>
      <c r="H119">
        <v>1237628</v>
      </c>
      <c r="I119">
        <v>98.159</v>
      </c>
      <c r="J119">
        <v>40.2808132376</v>
      </c>
    </row>
    <row r="120" spans="2:10" ht="12.75">
      <c r="B120" s="2" t="s">
        <v>126</v>
      </c>
      <c r="C120">
        <v>6210279</v>
      </c>
      <c r="D120">
        <f t="shared" si="2"/>
        <v>4902052</v>
      </c>
      <c r="E120">
        <v>3643921</v>
      </c>
      <c r="F120">
        <v>1308227</v>
      </c>
      <c r="G120" s="2">
        <f t="shared" si="3"/>
        <v>4952148</v>
      </c>
      <c r="H120">
        <v>1262320</v>
      </c>
      <c r="I120">
        <v>98.566</v>
      </c>
      <c r="J120">
        <v>40.436411305</v>
      </c>
    </row>
    <row r="121" spans="2:10" ht="12.75">
      <c r="B121" s="2" t="s">
        <v>127</v>
      </c>
      <c r="C121">
        <v>6251513</v>
      </c>
      <c r="D121">
        <f t="shared" si="2"/>
        <v>4939543</v>
      </c>
      <c r="E121">
        <v>3663650</v>
      </c>
      <c r="F121">
        <v>1311970</v>
      </c>
      <c r="G121" s="2">
        <f t="shared" si="3"/>
        <v>4975620</v>
      </c>
      <c r="H121">
        <v>1281113</v>
      </c>
      <c r="I121">
        <v>98.969</v>
      </c>
      <c r="J121">
        <v>40.2578573703</v>
      </c>
    </row>
    <row r="122" spans="2:10" ht="12.75">
      <c r="B122" s="2" t="s">
        <v>128</v>
      </c>
      <c r="C122">
        <v>6322556</v>
      </c>
      <c r="D122">
        <f t="shared" si="2"/>
        <v>5006954</v>
      </c>
      <c r="E122">
        <v>3716999</v>
      </c>
      <c r="F122">
        <v>1315602</v>
      </c>
      <c r="G122" s="2">
        <f t="shared" si="3"/>
        <v>5032601</v>
      </c>
      <c r="H122">
        <v>1304904</v>
      </c>
      <c r="I122">
        <v>99.486</v>
      </c>
      <c r="J122">
        <v>40.3750195766</v>
      </c>
    </row>
    <row r="123" spans="2:10" ht="12.75">
      <c r="B123" s="2" t="s">
        <v>129</v>
      </c>
      <c r="C123">
        <v>6383221</v>
      </c>
      <c r="D123">
        <f t="shared" si="2"/>
        <v>5055755</v>
      </c>
      <c r="E123">
        <v>3746596</v>
      </c>
      <c r="F123">
        <v>1327466</v>
      </c>
      <c r="G123" s="2">
        <f t="shared" si="3"/>
        <v>5074062</v>
      </c>
      <c r="H123">
        <v>1325822</v>
      </c>
      <c r="I123">
        <v>99.836</v>
      </c>
      <c r="J123">
        <v>40.4028787874</v>
      </c>
    </row>
    <row r="124" spans="2:10" ht="12.75">
      <c r="B124" s="2" t="s">
        <v>130</v>
      </c>
      <c r="C124">
        <v>6456326</v>
      </c>
      <c r="D124">
        <f t="shared" si="2"/>
        <v>5134774</v>
      </c>
      <c r="E124">
        <v>3781001</v>
      </c>
      <c r="F124">
        <v>1321552</v>
      </c>
      <c r="G124" s="2">
        <f t="shared" si="3"/>
        <v>5102553</v>
      </c>
      <c r="H124">
        <v>1367898</v>
      </c>
      <c r="I124">
        <v>100.226</v>
      </c>
      <c r="J124">
        <v>40.3233425998</v>
      </c>
    </row>
    <row r="125" spans="2:10" ht="12.75">
      <c r="B125" s="2" t="s">
        <v>131</v>
      </c>
      <c r="C125">
        <v>6494838</v>
      </c>
      <c r="D125">
        <f t="shared" si="2"/>
        <v>5166019</v>
      </c>
      <c r="E125">
        <v>3805276</v>
      </c>
      <c r="F125">
        <v>1328819</v>
      </c>
      <c r="G125" s="2">
        <f t="shared" si="3"/>
        <v>5134095</v>
      </c>
      <c r="H125">
        <v>1370609</v>
      </c>
      <c r="I125">
        <v>100.498</v>
      </c>
      <c r="J125">
        <v>40.330890171</v>
      </c>
    </row>
    <row r="126" spans="2:10" ht="12.75">
      <c r="B126" s="2" t="s">
        <v>132</v>
      </c>
      <c r="C126">
        <v>6530932</v>
      </c>
      <c r="D126">
        <f t="shared" si="2"/>
        <v>5192968</v>
      </c>
      <c r="E126">
        <v>3838032</v>
      </c>
      <c r="F126">
        <v>1337964</v>
      </c>
      <c r="G126" s="2">
        <f t="shared" si="3"/>
        <v>5175996</v>
      </c>
      <c r="H126">
        <v>1385844</v>
      </c>
      <c r="I126">
        <v>101.025</v>
      </c>
      <c r="J126">
        <v>40.2521326787</v>
      </c>
    </row>
    <row r="127" spans="2:10" ht="12.75">
      <c r="B127" s="2" t="s">
        <v>133</v>
      </c>
      <c r="C127">
        <v>6593171</v>
      </c>
      <c r="D127">
        <f t="shared" si="2"/>
        <v>5255739</v>
      </c>
      <c r="E127">
        <v>3870102</v>
      </c>
      <c r="F127">
        <v>1337432</v>
      </c>
      <c r="G127" s="2">
        <f t="shared" si="3"/>
        <v>5207534</v>
      </c>
      <c r="H127">
        <v>1408086</v>
      </c>
      <c r="I127">
        <v>101.695</v>
      </c>
      <c r="J127">
        <v>40.1749047558</v>
      </c>
    </row>
    <row r="128" spans="2:10" ht="12.75">
      <c r="B128" s="2" t="s">
        <v>134</v>
      </c>
      <c r="C128">
        <v>6669121</v>
      </c>
      <c r="D128">
        <f t="shared" si="2"/>
        <v>5315025</v>
      </c>
      <c r="E128">
        <v>3894833</v>
      </c>
      <c r="F128">
        <v>1354096</v>
      </c>
      <c r="G128" s="2">
        <f t="shared" si="3"/>
        <v>5248929</v>
      </c>
      <c r="H128">
        <v>1444246</v>
      </c>
      <c r="I128">
        <v>102.605</v>
      </c>
      <c r="J128">
        <v>40.0205320423</v>
      </c>
    </row>
    <row r="129" spans="2:10" ht="12.75">
      <c r="B129" s="2" t="s">
        <v>135</v>
      </c>
      <c r="C129">
        <v>6704107</v>
      </c>
      <c r="D129">
        <f t="shared" si="2"/>
        <v>5340159</v>
      </c>
      <c r="E129">
        <v>3923683</v>
      </c>
      <c r="F129">
        <v>1363948</v>
      </c>
      <c r="G129" s="2">
        <f t="shared" si="3"/>
        <v>5287631</v>
      </c>
      <c r="H129">
        <v>1431988</v>
      </c>
      <c r="I129">
        <v>102.642</v>
      </c>
      <c r="J129">
        <v>39.977119181</v>
      </c>
    </row>
    <row r="130" spans="2:10" ht="12.75">
      <c r="B130" s="2" t="s">
        <v>136</v>
      </c>
      <c r="C130">
        <v>6735281</v>
      </c>
      <c r="D130">
        <f t="shared" si="2"/>
        <v>5363416</v>
      </c>
      <c r="E130">
        <v>3932380</v>
      </c>
      <c r="F130">
        <v>1371865</v>
      </c>
      <c r="G130" s="2">
        <f t="shared" si="3"/>
        <v>5304245</v>
      </c>
      <c r="H130">
        <v>1437197</v>
      </c>
      <c r="I130">
        <v>102.75400000000002</v>
      </c>
      <c r="J130">
        <v>39.9132383297</v>
      </c>
    </row>
    <row r="131" spans="2:10" ht="12.75">
      <c r="B131" s="2" t="s">
        <v>137</v>
      </c>
      <c r="C131">
        <v>6774353</v>
      </c>
      <c r="D131">
        <f t="shared" si="2"/>
        <v>5394276</v>
      </c>
      <c r="E131">
        <v>3956117</v>
      </c>
      <c r="F131">
        <v>1380077</v>
      </c>
      <c r="G131" s="2">
        <f t="shared" si="3"/>
        <v>5336194</v>
      </c>
      <c r="H131">
        <v>1443361</v>
      </c>
      <c r="I131">
        <v>103.317</v>
      </c>
      <c r="J131">
        <v>39.9403207945</v>
      </c>
    </row>
    <row r="132" spans="2:10" ht="12.75">
      <c r="B132" s="2" t="s">
        <v>138</v>
      </c>
      <c r="C132">
        <v>6824714</v>
      </c>
      <c r="D132">
        <f t="shared" si="2"/>
        <v>5446080</v>
      </c>
      <c r="E132">
        <v>3986248</v>
      </c>
      <c r="F132">
        <v>1378634</v>
      </c>
      <c r="G132" s="2">
        <f t="shared" si="3"/>
        <v>5364882</v>
      </c>
      <c r="H132">
        <v>1437879</v>
      </c>
      <c r="I132">
        <v>104.206</v>
      </c>
      <c r="J132">
        <v>39.7433741215</v>
      </c>
    </row>
    <row r="133" spans="2:10" ht="12.75">
      <c r="B133" s="2" t="s">
        <v>139</v>
      </c>
      <c r="C133">
        <v>6834899</v>
      </c>
      <c r="D133">
        <f t="shared" si="2"/>
        <v>5434680</v>
      </c>
      <c r="E133">
        <v>4002286</v>
      </c>
      <c r="F133">
        <v>1400219</v>
      </c>
      <c r="G133" s="2">
        <f t="shared" si="3"/>
        <v>5402505</v>
      </c>
      <c r="H133">
        <v>1433464</v>
      </c>
      <c r="I133">
        <v>105.611</v>
      </c>
      <c r="J133">
        <v>39.7298364198</v>
      </c>
    </row>
    <row r="134" spans="2:10" ht="12.75">
      <c r="B134" s="2" t="s">
        <v>140</v>
      </c>
      <c r="C134">
        <v>6842450</v>
      </c>
      <c r="D134">
        <f t="shared" si="2"/>
        <v>5429519</v>
      </c>
      <c r="E134">
        <v>4000190</v>
      </c>
      <c r="F134">
        <v>1412931</v>
      </c>
      <c r="G134" s="2">
        <f t="shared" si="3"/>
        <v>5413121</v>
      </c>
      <c r="H134">
        <v>1433654</v>
      </c>
      <c r="I134">
        <v>103.173</v>
      </c>
      <c r="J134">
        <v>39.7034219716</v>
      </c>
    </row>
    <row r="135" spans="2:10" ht="12.75">
      <c r="B135" s="2" t="s">
        <v>141</v>
      </c>
      <c r="C135">
        <v>6883268</v>
      </c>
      <c r="D135">
        <f t="shared" si="2"/>
        <v>5457906</v>
      </c>
      <c r="E135">
        <v>4040708</v>
      </c>
      <c r="F135">
        <v>1425362</v>
      </c>
      <c r="G135" s="2">
        <f t="shared" si="3"/>
        <v>5466070</v>
      </c>
      <c r="H135">
        <v>1448115</v>
      </c>
      <c r="I135">
        <v>103.305</v>
      </c>
      <c r="J135">
        <v>39.6519933261</v>
      </c>
    </row>
    <row r="136" spans="2:10" ht="12.75">
      <c r="B136" s="2" t="s">
        <v>142</v>
      </c>
      <c r="C136">
        <v>6952458</v>
      </c>
      <c r="D136">
        <f t="shared" si="2"/>
        <v>5519749</v>
      </c>
      <c r="E136">
        <v>4050322</v>
      </c>
      <c r="F136">
        <v>1432709</v>
      </c>
      <c r="G136" s="2">
        <f t="shared" si="3"/>
        <v>5483031</v>
      </c>
      <c r="H136">
        <v>1463862</v>
      </c>
      <c r="I136">
        <v>102.505</v>
      </c>
      <c r="J136">
        <v>39.6120604309</v>
      </c>
    </row>
    <row r="137" spans="2:10" ht="12.75">
      <c r="B137" s="2" t="s">
        <v>143</v>
      </c>
      <c r="C137">
        <v>6914735</v>
      </c>
      <c r="D137">
        <f aca="true" t="shared" si="4" ref="D137:D177">+C137-F137</f>
        <v>5480143</v>
      </c>
      <c r="E137">
        <v>4065332</v>
      </c>
      <c r="F137">
        <v>1434592</v>
      </c>
      <c r="G137" s="2">
        <f aca="true" t="shared" si="5" ref="G137:G177">+E137+F137</f>
        <v>5499924</v>
      </c>
      <c r="H137">
        <v>1443366</v>
      </c>
      <c r="I137">
        <v>102.124</v>
      </c>
      <c r="J137">
        <v>39.5965369056</v>
      </c>
    </row>
    <row r="138" spans="2:10" ht="12.75">
      <c r="B138" s="2" t="s">
        <v>144</v>
      </c>
      <c r="C138">
        <v>6911736</v>
      </c>
      <c r="D138">
        <f t="shared" si="4"/>
        <v>5469723</v>
      </c>
      <c r="E138">
        <v>4069151</v>
      </c>
      <c r="F138">
        <v>1442013</v>
      </c>
      <c r="G138" s="2">
        <f t="shared" si="5"/>
        <v>5511164</v>
      </c>
      <c r="H138">
        <v>1419150</v>
      </c>
      <c r="I138">
        <v>101.484</v>
      </c>
      <c r="J138">
        <v>39.4866383666</v>
      </c>
    </row>
    <row r="139" spans="2:10" ht="12.75">
      <c r="B139" s="2" t="s">
        <v>145</v>
      </c>
      <c r="C139">
        <v>6898621</v>
      </c>
      <c r="D139">
        <f t="shared" si="4"/>
        <v>5449721</v>
      </c>
      <c r="E139">
        <v>4083294</v>
      </c>
      <c r="F139">
        <v>1448900</v>
      </c>
      <c r="G139" s="2">
        <f t="shared" si="5"/>
        <v>5532194</v>
      </c>
      <c r="H139">
        <v>1395551</v>
      </c>
      <c r="I139">
        <v>100.762</v>
      </c>
      <c r="J139">
        <v>39.3704082612</v>
      </c>
    </row>
    <row r="140" spans="2:10" ht="12.75">
      <c r="B140" s="2" t="s">
        <v>146</v>
      </c>
      <c r="C140">
        <v>6860766</v>
      </c>
      <c r="D140">
        <f t="shared" si="4"/>
        <v>5410715</v>
      </c>
      <c r="E140">
        <v>4027765</v>
      </c>
      <c r="F140">
        <v>1450051</v>
      </c>
      <c r="G140" s="2">
        <f t="shared" si="5"/>
        <v>5477816</v>
      </c>
      <c r="H140">
        <v>1364757</v>
      </c>
      <c r="I140">
        <v>100.116</v>
      </c>
      <c r="J140">
        <v>39.2383258729</v>
      </c>
    </row>
    <row r="141" spans="2:10" ht="12.75">
      <c r="B141" s="2" t="s">
        <v>147</v>
      </c>
      <c r="C141">
        <v>6870164</v>
      </c>
      <c r="D141">
        <f t="shared" si="4"/>
        <v>5415775</v>
      </c>
      <c r="E141">
        <v>4037991</v>
      </c>
      <c r="F141">
        <v>1454389</v>
      </c>
      <c r="G141" s="2">
        <f t="shared" si="5"/>
        <v>5492380</v>
      </c>
      <c r="H141">
        <v>1346738</v>
      </c>
      <c r="I141">
        <v>99.556</v>
      </c>
      <c r="J141">
        <v>38.8714785797</v>
      </c>
    </row>
    <row r="142" spans="2:10" ht="12.75">
      <c r="B142" s="2" t="s">
        <v>148</v>
      </c>
      <c r="C142">
        <v>6906450</v>
      </c>
      <c r="D142">
        <f t="shared" si="4"/>
        <v>5447596</v>
      </c>
      <c r="E142">
        <v>4060836</v>
      </c>
      <c r="F142">
        <v>1458854</v>
      </c>
      <c r="G142" s="2">
        <f t="shared" si="5"/>
        <v>5519690</v>
      </c>
      <c r="H142">
        <v>1339225</v>
      </c>
      <c r="I142">
        <v>99.486</v>
      </c>
      <c r="J142">
        <v>39.029581443</v>
      </c>
    </row>
    <row r="143" spans="2:10" ht="12.75">
      <c r="B143" s="2" t="s">
        <v>149</v>
      </c>
      <c r="C143">
        <v>6942317</v>
      </c>
      <c r="D143">
        <f t="shared" si="4"/>
        <v>5481506</v>
      </c>
      <c r="E143">
        <v>4083234</v>
      </c>
      <c r="F143">
        <v>1460811</v>
      </c>
      <c r="G143" s="2">
        <f t="shared" si="5"/>
        <v>5544045</v>
      </c>
      <c r="H143">
        <v>1339039</v>
      </c>
      <c r="I143">
        <v>99.511</v>
      </c>
      <c r="J143">
        <v>39.0227586581</v>
      </c>
    </row>
    <row r="144" spans="2:10" ht="12.75">
      <c r="B144" s="2" t="s">
        <v>150</v>
      </c>
      <c r="C144">
        <v>7004149</v>
      </c>
      <c r="D144">
        <f t="shared" si="4"/>
        <v>5536763</v>
      </c>
      <c r="E144">
        <v>4095750</v>
      </c>
      <c r="F144">
        <v>1467386</v>
      </c>
      <c r="G144" s="2">
        <f t="shared" si="5"/>
        <v>5563136</v>
      </c>
      <c r="H144">
        <v>1357451</v>
      </c>
      <c r="I144">
        <v>99.333</v>
      </c>
      <c r="J144">
        <v>39.0385994843</v>
      </c>
    </row>
    <row r="145" spans="2:10" ht="12.75">
      <c r="B145" s="2" t="s">
        <v>151</v>
      </c>
      <c r="C145">
        <v>7054962</v>
      </c>
      <c r="D145">
        <f t="shared" si="4"/>
        <v>5586099</v>
      </c>
      <c r="E145">
        <v>4103384</v>
      </c>
      <c r="F145">
        <v>1468863</v>
      </c>
      <c r="G145" s="2">
        <f t="shared" si="5"/>
        <v>5572247</v>
      </c>
      <c r="H145">
        <v>1371120</v>
      </c>
      <c r="I145">
        <v>99.294</v>
      </c>
      <c r="J145">
        <v>39.2262693212</v>
      </c>
    </row>
    <row r="146" spans="2:10" ht="12.75">
      <c r="B146" s="2" t="s">
        <v>152</v>
      </c>
      <c r="C146">
        <v>7115447</v>
      </c>
      <c r="D146">
        <f t="shared" si="4"/>
        <v>5645709</v>
      </c>
      <c r="E146">
        <v>4135667</v>
      </c>
      <c r="F146">
        <v>1469738</v>
      </c>
      <c r="G146" s="2">
        <f t="shared" si="5"/>
        <v>5605405</v>
      </c>
      <c r="H146">
        <v>1386532</v>
      </c>
      <c r="I146">
        <v>99.482</v>
      </c>
      <c r="J146">
        <v>39.3088170639</v>
      </c>
    </row>
    <row r="147" spans="2:10" ht="12.75">
      <c r="B147" s="2" t="s">
        <v>153</v>
      </c>
      <c r="C147">
        <v>7174378</v>
      </c>
      <c r="D147">
        <f t="shared" si="4"/>
        <v>5698422</v>
      </c>
      <c r="E147">
        <v>4155905</v>
      </c>
      <c r="F147">
        <v>1475956</v>
      </c>
      <c r="G147" s="2">
        <f t="shared" si="5"/>
        <v>5631861</v>
      </c>
      <c r="H147">
        <v>1415878</v>
      </c>
      <c r="I147">
        <v>99.56</v>
      </c>
      <c r="J147">
        <v>39.5186178581</v>
      </c>
    </row>
    <row r="148" spans="2:10" ht="12.75">
      <c r="B148" s="2" t="s">
        <v>154</v>
      </c>
      <c r="C148">
        <v>7217424</v>
      </c>
      <c r="D148">
        <f t="shared" si="4"/>
        <v>5753372</v>
      </c>
      <c r="E148">
        <v>4169395</v>
      </c>
      <c r="F148">
        <v>1464052</v>
      </c>
      <c r="G148" s="2">
        <f t="shared" si="5"/>
        <v>5633447</v>
      </c>
      <c r="H148">
        <v>1410021</v>
      </c>
      <c r="I148">
        <v>99.7778233864</v>
      </c>
      <c r="J148">
        <v>39.462860631</v>
      </c>
    </row>
    <row r="149" spans="2:10" ht="12.75">
      <c r="B149" s="2" t="s">
        <v>155</v>
      </c>
      <c r="C149">
        <v>7257013</v>
      </c>
      <c r="D149">
        <f t="shared" si="4"/>
        <v>5777231</v>
      </c>
      <c r="E149">
        <v>4201536</v>
      </c>
      <c r="F149">
        <v>1479782</v>
      </c>
      <c r="G149" s="2">
        <f t="shared" si="5"/>
        <v>5681318</v>
      </c>
      <c r="H149">
        <v>1430136</v>
      </c>
      <c r="I149">
        <v>99.8942414743</v>
      </c>
      <c r="J149">
        <v>39.5212820859</v>
      </c>
    </row>
    <row r="150" spans="2:10" ht="12.75">
      <c r="B150" s="2" t="s">
        <v>156</v>
      </c>
      <c r="C150">
        <v>7277919</v>
      </c>
      <c r="D150">
        <f t="shared" si="4"/>
        <v>5793180</v>
      </c>
      <c r="E150">
        <v>4217917</v>
      </c>
      <c r="F150">
        <v>1484739</v>
      </c>
      <c r="G150" s="2">
        <f t="shared" si="5"/>
        <v>5702656</v>
      </c>
      <c r="H150">
        <v>1428258</v>
      </c>
      <c r="I150">
        <v>100.070904802</v>
      </c>
      <c r="J150">
        <v>39.4415689479</v>
      </c>
    </row>
    <row r="151" spans="2:10" ht="12.75">
      <c r="B151" s="2" t="s">
        <v>157</v>
      </c>
      <c r="C151">
        <v>7298672</v>
      </c>
      <c r="D151">
        <f t="shared" si="4"/>
        <v>5797622</v>
      </c>
      <c r="E151">
        <v>4219076</v>
      </c>
      <c r="F151">
        <v>1501050</v>
      </c>
      <c r="G151" s="2">
        <f t="shared" si="5"/>
        <v>5720126</v>
      </c>
      <c r="H151">
        <v>1438076</v>
      </c>
      <c r="I151">
        <v>100.158642115</v>
      </c>
      <c r="J151">
        <v>39.2187476634</v>
      </c>
    </row>
    <row r="152" spans="2:10" ht="12.75">
      <c r="B152" s="2" t="s">
        <v>158</v>
      </c>
      <c r="C152">
        <v>7327015</v>
      </c>
      <c r="D152">
        <f t="shared" si="4"/>
        <v>5834442</v>
      </c>
      <c r="E152">
        <v>4261379</v>
      </c>
      <c r="F152">
        <v>1492573</v>
      </c>
      <c r="G152" s="2">
        <f t="shared" si="5"/>
        <v>5753952</v>
      </c>
      <c r="H152">
        <v>1418673</v>
      </c>
      <c r="I152">
        <v>100.174341118</v>
      </c>
      <c r="J152">
        <v>39.1609508893</v>
      </c>
    </row>
    <row r="153" spans="2:10" ht="12.75">
      <c r="B153" s="2" t="s">
        <v>159</v>
      </c>
      <c r="C153">
        <v>7365460</v>
      </c>
      <c r="D153">
        <f t="shared" si="4"/>
        <v>5861536</v>
      </c>
      <c r="E153">
        <v>4272652</v>
      </c>
      <c r="F153">
        <v>1503924</v>
      </c>
      <c r="G153" s="2">
        <f t="shared" si="5"/>
        <v>5776576</v>
      </c>
      <c r="H153">
        <v>1465371</v>
      </c>
      <c r="I153">
        <v>100.295738013</v>
      </c>
      <c r="J153">
        <v>39.070688607</v>
      </c>
    </row>
    <row r="154" spans="2:10" ht="12.75">
      <c r="B154" s="2" t="s">
        <v>160</v>
      </c>
      <c r="C154">
        <v>7408163</v>
      </c>
      <c r="D154">
        <f t="shared" si="4"/>
        <v>5897244</v>
      </c>
      <c r="E154">
        <v>4297709</v>
      </c>
      <c r="F154">
        <v>1510919</v>
      </c>
      <c r="G154" s="2">
        <f t="shared" si="5"/>
        <v>5808628</v>
      </c>
      <c r="H154">
        <v>1471995</v>
      </c>
      <c r="I154">
        <v>100.571939006</v>
      </c>
      <c r="J154">
        <v>39.049139306</v>
      </c>
    </row>
    <row r="155" spans="2:10" ht="12.75">
      <c r="B155" s="2" t="s">
        <v>161</v>
      </c>
      <c r="C155">
        <v>7431894</v>
      </c>
      <c r="D155">
        <f t="shared" si="4"/>
        <v>5917096</v>
      </c>
      <c r="E155">
        <v>4311257</v>
      </c>
      <c r="F155">
        <v>1514798</v>
      </c>
      <c r="G155" s="2">
        <f t="shared" si="5"/>
        <v>5826055</v>
      </c>
      <c r="H155">
        <v>1472483</v>
      </c>
      <c r="I155">
        <v>100.757865764</v>
      </c>
      <c r="J155">
        <v>38.9934101871</v>
      </c>
    </row>
    <row r="156" spans="2:10" ht="12.75">
      <c r="B156" s="2" t="s">
        <v>162</v>
      </c>
      <c r="C156">
        <v>7468940</v>
      </c>
      <c r="D156">
        <f t="shared" si="4"/>
        <v>5951617</v>
      </c>
      <c r="E156">
        <v>4338711</v>
      </c>
      <c r="F156">
        <v>1517323</v>
      </c>
      <c r="G156" s="2">
        <f t="shared" si="5"/>
        <v>5856034</v>
      </c>
      <c r="H156">
        <v>1470578</v>
      </c>
      <c r="I156">
        <v>100.972786527</v>
      </c>
      <c r="J156">
        <v>38.967136444</v>
      </c>
    </row>
    <row r="157" spans="2:10" ht="12.75">
      <c r="B157" s="2" t="s">
        <v>163</v>
      </c>
      <c r="C157">
        <v>7553042</v>
      </c>
      <c r="D157">
        <f t="shared" si="4"/>
        <v>6032847</v>
      </c>
      <c r="E157">
        <v>4369072</v>
      </c>
      <c r="F157">
        <v>1520195</v>
      </c>
      <c r="G157" s="2">
        <f t="shared" si="5"/>
        <v>5889267</v>
      </c>
      <c r="H157">
        <v>1502233</v>
      </c>
      <c r="I157">
        <v>101.295202631</v>
      </c>
      <c r="J157">
        <v>39.0605784872</v>
      </c>
    </row>
    <row r="158" spans="2:10" ht="12.75">
      <c r="B158" s="2" t="s">
        <v>164</v>
      </c>
      <c r="C158">
        <v>7607420</v>
      </c>
      <c r="D158">
        <f t="shared" si="4"/>
        <v>6083681</v>
      </c>
      <c r="E158">
        <v>4381375</v>
      </c>
      <c r="F158">
        <v>1523739</v>
      </c>
      <c r="G158" s="2">
        <f t="shared" si="5"/>
        <v>5905114</v>
      </c>
      <c r="H158">
        <v>1509230</v>
      </c>
      <c r="I158">
        <v>101.578872867</v>
      </c>
      <c r="J158">
        <v>39.0223585108</v>
      </c>
    </row>
    <row r="159" spans="2:10" ht="12.75">
      <c r="B159" s="2" t="s">
        <v>165</v>
      </c>
      <c r="C159">
        <v>7680379</v>
      </c>
      <c r="D159">
        <f t="shared" si="4"/>
        <v>6156907</v>
      </c>
      <c r="E159">
        <v>4426399</v>
      </c>
      <c r="F159">
        <v>1523472</v>
      </c>
      <c r="G159" s="2">
        <f t="shared" si="5"/>
        <v>5949871</v>
      </c>
      <c r="H159">
        <v>1546235</v>
      </c>
      <c r="I159">
        <v>101.850976415</v>
      </c>
      <c r="J159">
        <v>38.9936232848</v>
      </c>
    </row>
    <row r="160" spans="2:10" ht="12.75">
      <c r="B160" s="2" t="s">
        <v>166</v>
      </c>
      <c r="C160">
        <v>7735744</v>
      </c>
      <c r="D160">
        <f t="shared" si="4"/>
        <v>6204131</v>
      </c>
      <c r="E160">
        <v>4468291</v>
      </c>
      <c r="F160">
        <v>1531613</v>
      </c>
      <c r="G160" s="2">
        <f t="shared" si="5"/>
        <v>5999904</v>
      </c>
      <c r="H160">
        <v>1579183</v>
      </c>
      <c r="I160">
        <v>102.573505427</v>
      </c>
      <c r="J160">
        <v>39.0288234781</v>
      </c>
    </row>
    <row r="161" spans="2:10" ht="12.75">
      <c r="B161" s="2" t="s">
        <v>167</v>
      </c>
      <c r="C161">
        <v>7772786</v>
      </c>
      <c r="D161">
        <f t="shared" si="4"/>
        <v>6229905</v>
      </c>
      <c r="E161">
        <v>4498625</v>
      </c>
      <c r="F161">
        <v>1542881</v>
      </c>
      <c r="G161" s="2">
        <f t="shared" si="5"/>
        <v>6041506</v>
      </c>
      <c r="H161">
        <v>1591418</v>
      </c>
      <c r="I161">
        <v>103.09965223</v>
      </c>
      <c r="J161">
        <v>39.0312214651</v>
      </c>
    </row>
    <row r="162" spans="2:10" ht="12.75">
      <c r="B162" s="2" t="s">
        <v>168</v>
      </c>
      <c r="C162">
        <v>7823800</v>
      </c>
      <c r="D162">
        <f t="shared" si="4"/>
        <v>6274127</v>
      </c>
      <c r="E162">
        <v>4534606</v>
      </c>
      <c r="F162">
        <v>1549673</v>
      </c>
      <c r="G162" s="2">
        <f t="shared" si="5"/>
        <v>6084279</v>
      </c>
      <c r="H162">
        <v>1613262</v>
      </c>
      <c r="I162">
        <v>103.482091554</v>
      </c>
      <c r="J162">
        <v>38.9740909274</v>
      </c>
    </row>
    <row r="163" spans="2:10" ht="12.75">
      <c r="B163" s="2" t="s">
        <v>169</v>
      </c>
      <c r="C163">
        <v>7849439</v>
      </c>
      <c r="D163">
        <f t="shared" si="4"/>
        <v>6293374</v>
      </c>
      <c r="E163">
        <v>4579302</v>
      </c>
      <c r="F163">
        <v>1556065</v>
      </c>
      <c r="G163" s="2">
        <f t="shared" si="5"/>
        <v>6135367</v>
      </c>
      <c r="H163">
        <v>1631552</v>
      </c>
      <c r="I163">
        <v>104.039434628</v>
      </c>
      <c r="J163">
        <v>38.8982612406</v>
      </c>
    </row>
    <row r="164" spans="2:10" ht="12.75">
      <c r="B164" s="10" t="s">
        <v>174</v>
      </c>
      <c r="C164">
        <v>7901852</v>
      </c>
      <c r="D164">
        <f t="shared" si="4"/>
        <v>6335626</v>
      </c>
      <c r="E164">
        <v>4639582</v>
      </c>
      <c r="F164">
        <v>1566226</v>
      </c>
      <c r="G164" s="2">
        <f t="shared" si="5"/>
        <v>6205808</v>
      </c>
      <c r="H164">
        <v>1652804</v>
      </c>
      <c r="I164">
        <v>104.57465226</v>
      </c>
      <c r="J164">
        <v>38.898767955</v>
      </c>
    </row>
    <row r="165" spans="2:10" ht="12.75">
      <c r="B165" s="10" t="s">
        <v>192</v>
      </c>
      <c r="C165">
        <v>7948904</v>
      </c>
      <c r="D165">
        <f t="shared" si="4"/>
        <v>6379643</v>
      </c>
      <c r="E165">
        <v>4654505</v>
      </c>
      <c r="F165">
        <v>1569261</v>
      </c>
      <c r="G165" s="2">
        <f t="shared" si="5"/>
        <v>6223766</v>
      </c>
      <c r="H165">
        <v>1670441</v>
      </c>
      <c r="I165">
        <v>105.007620427</v>
      </c>
      <c r="J165">
        <v>38.7336309844</v>
      </c>
    </row>
    <row r="166" spans="2:10" ht="12.75">
      <c r="B166" s="10" t="s">
        <v>193</v>
      </c>
      <c r="C166">
        <v>8048506</v>
      </c>
      <c r="D166">
        <f t="shared" si="4"/>
        <v>6468621</v>
      </c>
      <c r="E166">
        <v>4700810</v>
      </c>
      <c r="F166">
        <v>1579885</v>
      </c>
      <c r="G166" s="2">
        <f t="shared" si="5"/>
        <v>6280695</v>
      </c>
      <c r="H166">
        <v>1703498</v>
      </c>
      <c r="I166">
        <v>105.587358048</v>
      </c>
      <c r="J166">
        <v>38.6968400978</v>
      </c>
    </row>
    <row r="167" spans="2:10" ht="12.75">
      <c r="B167" s="10" t="s">
        <v>194</v>
      </c>
      <c r="C167">
        <v>8143690</v>
      </c>
      <c r="D167">
        <f t="shared" si="4"/>
        <v>6553669</v>
      </c>
      <c r="E167">
        <v>4744531</v>
      </c>
      <c r="F167">
        <v>1590021</v>
      </c>
      <c r="G167" s="2">
        <f t="shared" si="5"/>
        <v>6334552</v>
      </c>
      <c r="H167">
        <v>1723266</v>
      </c>
      <c r="I167">
        <v>105.92262277</v>
      </c>
      <c r="J167">
        <v>38.7269102071</v>
      </c>
    </row>
    <row r="168" spans="2:10" ht="12.75">
      <c r="B168" s="11" t="s">
        <v>195</v>
      </c>
      <c r="C168">
        <v>8208898</v>
      </c>
      <c r="D168">
        <f t="shared" si="4"/>
        <v>6610846</v>
      </c>
      <c r="E168">
        <v>4787992</v>
      </c>
      <c r="F168">
        <v>1598052</v>
      </c>
      <c r="G168" s="2">
        <f t="shared" si="5"/>
        <v>6386044</v>
      </c>
      <c r="H168">
        <v>1742336</v>
      </c>
      <c r="I168">
        <v>106.374370261</v>
      </c>
      <c r="J168">
        <v>38.2780629603</v>
      </c>
    </row>
    <row r="169" spans="2:10" ht="12.75">
      <c r="B169" s="11" t="s">
        <v>196</v>
      </c>
      <c r="C169">
        <v>8277359</v>
      </c>
      <c r="D169">
        <f t="shared" si="4"/>
        <v>6672352</v>
      </c>
      <c r="E169">
        <v>4828342</v>
      </c>
      <c r="F169">
        <v>1605007</v>
      </c>
      <c r="G169" s="2">
        <f t="shared" si="5"/>
        <v>6433349</v>
      </c>
      <c r="H169">
        <v>1763370</v>
      </c>
      <c r="I169">
        <v>107.024336592</v>
      </c>
      <c r="J169">
        <v>38.3854873829</v>
      </c>
    </row>
    <row r="170" spans="2:10" ht="12.75">
      <c r="B170" s="11" t="s">
        <v>197</v>
      </c>
      <c r="C170">
        <v>8319839</v>
      </c>
      <c r="D170">
        <f t="shared" si="4"/>
        <v>6708982</v>
      </c>
      <c r="E170">
        <v>4848677</v>
      </c>
      <c r="F170">
        <v>1610857</v>
      </c>
      <c r="G170" s="2">
        <f t="shared" si="5"/>
        <v>6459534</v>
      </c>
      <c r="H170">
        <v>1780472</v>
      </c>
      <c r="I170">
        <v>107.482813749</v>
      </c>
      <c r="J170">
        <v>38.2946594139</v>
      </c>
    </row>
    <row r="171" spans="2:10" ht="12.75">
      <c r="B171" s="11" t="s">
        <v>198</v>
      </c>
      <c r="C171">
        <v>8375092</v>
      </c>
      <c r="D171">
        <f t="shared" si="4"/>
        <v>6751776</v>
      </c>
      <c r="E171">
        <v>4865594</v>
      </c>
      <c r="F171">
        <v>1623316</v>
      </c>
      <c r="G171" s="2">
        <f t="shared" si="5"/>
        <v>6488910</v>
      </c>
      <c r="H171">
        <v>1792841</v>
      </c>
      <c r="I171">
        <v>108.107738584</v>
      </c>
      <c r="J171">
        <v>38.2973903888</v>
      </c>
    </row>
    <row r="172" spans="2:10" ht="12.75">
      <c r="B172" s="12" t="s">
        <v>235</v>
      </c>
      <c r="C172">
        <v>8413560</v>
      </c>
      <c r="D172">
        <f t="shared" si="4"/>
        <v>6781795</v>
      </c>
      <c r="E172">
        <v>4905372</v>
      </c>
      <c r="F172">
        <v>1631765</v>
      </c>
      <c r="G172" s="2">
        <f t="shared" si="5"/>
        <v>6537137</v>
      </c>
      <c r="H172">
        <v>1784720</v>
      </c>
      <c r="I172">
        <v>108.381231892</v>
      </c>
      <c r="J172">
        <v>38.2975827482</v>
      </c>
    </row>
    <row r="173" spans="2:10" ht="12.75">
      <c r="B173" s="12" t="s">
        <v>236</v>
      </c>
      <c r="C173">
        <v>8426000</v>
      </c>
      <c r="D173">
        <f t="shared" si="4"/>
        <v>6791180</v>
      </c>
      <c r="E173">
        <v>4934764</v>
      </c>
      <c r="F173">
        <v>1634820</v>
      </c>
      <c r="G173" s="2">
        <f t="shared" si="5"/>
        <v>6569584</v>
      </c>
      <c r="H173">
        <v>1777054</v>
      </c>
      <c r="I173">
        <v>108.537678762</v>
      </c>
      <c r="J173">
        <v>38.1442281846</v>
      </c>
    </row>
    <row r="174" spans="2:10" ht="12.75">
      <c r="B174" s="12" t="s">
        <v>237</v>
      </c>
      <c r="C174">
        <v>8449650</v>
      </c>
      <c r="D174">
        <f t="shared" si="4"/>
        <v>6801707</v>
      </c>
      <c r="E174">
        <v>4952694</v>
      </c>
      <c r="F174">
        <v>1647943</v>
      </c>
      <c r="G174" s="2">
        <f t="shared" si="5"/>
        <v>6600637</v>
      </c>
      <c r="H174">
        <v>1769677</v>
      </c>
      <c r="I174">
        <v>108.776246386</v>
      </c>
      <c r="J174">
        <v>38.0787471761</v>
      </c>
    </row>
    <row r="175" spans="2:10" ht="12.75">
      <c r="B175" s="12" t="s">
        <v>238</v>
      </c>
      <c r="C175">
        <v>8438499</v>
      </c>
      <c r="D175">
        <f t="shared" si="4"/>
        <v>6780357</v>
      </c>
      <c r="E175">
        <v>4965400</v>
      </c>
      <c r="F175">
        <v>1658142</v>
      </c>
      <c r="G175" s="2">
        <f t="shared" si="5"/>
        <v>6623542</v>
      </c>
      <c r="H175">
        <v>1754602</v>
      </c>
      <c r="I175">
        <v>108.998830551</v>
      </c>
      <c r="J175">
        <v>37.9348452533</v>
      </c>
    </row>
    <row r="176" spans="2:10" ht="12.75">
      <c r="B176" s="12" t="s">
        <v>239</v>
      </c>
      <c r="C176">
        <v>8459320</v>
      </c>
      <c r="D176">
        <f t="shared" si="4"/>
        <v>6786325</v>
      </c>
      <c r="E176">
        <v>4963166</v>
      </c>
      <c r="F176">
        <v>1672995</v>
      </c>
      <c r="G176" s="2">
        <f t="shared" si="5"/>
        <v>6636161</v>
      </c>
      <c r="H176">
        <v>1735350</v>
      </c>
      <c r="I176">
        <v>109.187146766</v>
      </c>
      <c r="J176">
        <v>37.8962085308</v>
      </c>
    </row>
    <row r="177" spans="2:10" ht="12.75">
      <c r="B177" s="12" t="s">
        <v>240</v>
      </c>
      <c r="C177">
        <v>8498488</v>
      </c>
      <c r="D177">
        <f t="shared" si="4"/>
        <v>6826192</v>
      </c>
      <c r="E177">
        <v>4989957</v>
      </c>
      <c r="F177">
        <v>1672296</v>
      </c>
      <c r="G177" s="2">
        <f t="shared" si="5"/>
        <v>6662253</v>
      </c>
      <c r="H177">
        <v>1728229</v>
      </c>
      <c r="I177">
        <v>109.243447981</v>
      </c>
      <c r="J177">
        <v>37.7469194313</v>
      </c>
    </row>
    <row r="178" spans="3:8" ht="12.75">
      <c r="C178" t="s">
        <v>253</v>
      </c>
      <c r="E178" t="s">
        <v>253</v>
      </c>
      <c r="F178" t="s">
        <v>253</v>
      </c>
      <c r="H178" t="s">
        <v>253</v>
      </c>
    </row>
    <row r="188" ht="12.75">
      <c r="C188" t="s">
        <v>191</v>
      </c>
    </row>
    <row r="189" ht="12.75">
      <c r="C189" t="s">
        <v>233</v>
      </c>
    </row>
    <row r="190" ht="12.75">
      <c r="C190" t="s">
        <v>234</v>
      </c>
    </row>
    <row r="191" ht="12.75">
      <c r="C191" t="s">
        <v>265</v>
      </c>
    </row>
    <row r="192" ht="12.75">
      <c r="C192" t="s">
        <v>268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8"/>
  <sheetViews>
    <sheetView workbookViewId="0" topLeftCell="A1">
      <selection activeCell="C7" sqref="C7:C176"/>
    </sheetView>
  </sheetViews>
  <sheetFormatPr defaultColWidth="9.140625" defaultRowHeight="12.75"/>
  <cols>
    <col min="2" max="3" width="23.57421875" style="0" customWidth="1"/>
    <col min="4" max="4" width="22.7109375" style="0" customWidth="1"/>
    <col min="5" max="5" width="24.140625" style="0" customWidth="1"/>
    <col min="6" max="6" width="22.57421875" style="0" customWidth="1"/>
    <col min="7" max="7" width="22.28125" style="0" customWidth="1"/>
    <col min="8" max="8" width="14.140625" style="0" customWidth="1"/>
    <col min="14" max="14" width="14.00390625" style="0" customWidth="1"/>
    <col min="15" max="15" width="23.00390625" style="0" customWidth="1"/>
    <col min="16" max="16" width="30.7109375" style="0" customWidth="1"/>
  </cols>
  <sheetData>
    <row r="1" spans="4:14" ht="23.25">
      <c r="D1" s="9" t="s">
        <v>255</v>
      </c>
      <c r="N1" t="s">
        <v>221</v>
      </c>
    </row>
    <row r="2" spans="15:16" ht="13.5" thickBot="1">
      <c r="O2" t="s">
        <v>212</v>
      </c>
      <c r="P2" t="s">
        <v>213</v>
      </c>
    </row>
    <row r="3" spans="1:17" ht="15">
      <c r="A3" s="5"/>
      <c r="B3" s="5" t="s">
        <v>0</v>
      </c>
      <c r="C3" s="5" t="s">
        <v>269</v>
      </c>
      <c r="D3" s="4" t="s">
        <v>1</v>
      </c>
      <c r="E3" s="4" t="s">
        <v>2</v>
      </c>
      <c r="F3" s="4" t="s">
        <v>7</v>
      </c>
      <c r="G3" s="4" t="s">
        <v>3</v>
      </c>
      <c r="H3" s="4" t="s">
        <v>4</v>
      </c>
      <c r="I3" s="3" t="s">
        <v>256</v>
      </c>
      <c r="N3" t="s">
        <v>211</v>
      </c>
      <c r="O3">
        <v>1</v>
      </c>
      <c r="P3">
        <v>1</v>
      </c>
      <c r="Q3">
        <v>1</v>
      </c>
    </row>
    <row r="4" spans="1:17" ht="15">
      <c r="A4" s="7" t="s">
        <v>172</v>
      </c>
      <c r="B4" s="7" t="s">
        <v>201</v>
      </c>
      <c r="C4" s="7" t="s">
        <v>201</v>
      </c>
      <c r="D4" s="7" t="s">
        <v>201</v>
      </c>
      <c r="E4" s="7" t="s">
        <v>201</v>
      </c>
      <c r="F4" s="7" t="s">
        <v>201</v>
      </c>
      <c r="G4" s="7" t="s">
        <v>201</v>
      </c>
      <c r="H4" s="1" t="s">
        <v>173</v>
      </c>
      <c r="I4" s="6" t="s">
        <v>173</v>
      </c>
      <c r="N4" t="s">
        <v>214</v>
      </c>
      <c r="O4">
        <v>1</v>
      </c>
      <c r="P4">
        <f>100/98.1</f>
        <v>1.0193679918450562</v>
      </c>
      <c r="Q4">
        <f>+O4*P4</f>
        <v>1.0193679918450562</v>
      </c>
    </row>
    <row r="5" spans="1:17" ht="15">
      <c r="A5" s="6" t="s">
        <v>202</v>
      </c>
      <c r="B5" s="6" t="s">
        <v>203</v>
      </c>
      <c r="C5" s="6" t="s">
        <v>203</v>
      </c>
      <c r="D5" s="6" t="s">
        <v>203</v>
      </c>
      <c r="E5" s="6" t="s">
        <v>203</v>
      </c>
      <c r="F5" s="6" t="s">
        <v>203</v>
      </c>
      <c r="G5" s="6" t="s">
        <v>203</v>
      </c>
      <c r="H5" s="3" t="s">
        <v>204</v>
      </c>
      <c r="N5" t="s">
        <v>220</v>
      </c>
      <c r="O5">
        <f>1/170</f>
        <v>0.0058823529411764705</v>
      </c>
      <c r="P5">
        <f>100/98.1</f>
        <v>1.0193679918450562</v>
      </c>
      <c r="Q5">
        <f>+O5*P5</f>
        <v>0.005996282304970919</v>
      </c>
    </row>
    <row r="6" spans="1:17" ht="15">
      <c r="A6" s="6" t="s">
        <v>209</v>
      </c>
      <c r="B6" s="6" t="s">
        <v>225</v>
      </c>
      <c r="C6" s="6" t="s">
        <v>270</v>
      </c>
      <c r="D6" s="3" t="s">
        <v>226</v>
      </c>
      <c r="E6" s="3" t="s">
        <v>227</v>
      </c>
      <c r="F6" s="3" t="s">
        <v>228</v>
      </c>
      <c r="G6" s="3" t="s">
        <v>229</v>
      </c>
      <c r="H6" s="3" t="s">
        <v>232</v>
      </c>
      <c r="I6" s="3" t="s">
        <v>267</v>
      </c>
      <c r="N6" t="s">
        <v>216</v>
      </c>
      <c r="O6">
        <f>1/1.28</f>
        <v>0.78125</v>
      </c>
      <c r="P6">
        <f>100/91.85</f>
        <v>1.0887316276537835</v>
      </c>
      <c r="Q6">
        <f>+O6*P6</f>
        <v>0.8505715841045184</v>
      </c>
    </row>
    <row r="7" spans="1:9" ht="12.75">
      <c r="A7" s="8" t="s">
        <v>14</v>
      </c>
      <c r="B7">
        <f>+$Q$4*Europe15!C8+Row!$Q$5*Japan!C7</f>
        <v>2890848.097759982</v>
      </c>
      <c r="C7">
        <f>+B7-E7</f>
        <v>2238708.6005513216</v>
      </c>
      <c r="D7">
        <f>+$Q$12*Europe15!E8+Row!$Q$13*Japan!E7</f>
        <v>1653941.5612395061</v>
      </c>
      <c r="E7">
        <f>+$Q$20*Europe15!F8+Row!$Q$21*Japan!F7</f>
        <v>652139.4972086605</v>
      </c>
      <c r="F7">
        <f>+SUM(D7:E7)</f>
        <v>2306081.0584481666</v>
      </c>
      <c r="G7">
        <f>+$Q$28*Europe15!H8+Row!$Q$29*Japan!H7</f>
        <v>613581.3834597907</v>
      </c>
      <c r="H7" s="17" t="s">
        <v>208</v>
      </c>
      <c r="I7" s="17" t="s">
        <v>208</v>
      </c>
    </row>
    <row r="8" spans="1:9" ht="12.75">
      <c r="A8" s="8" t="s">
        <v>15</v>
      </c>
      <c r="B8">
        <f>+$Q$4*Europe15!C9+Row!$Q$5*Japan!C8</f>
        <v>2916056.7268865556</v>
      </c>
      <c r="C8">
        <f aca="true" t="shared" si="0" ref="C8:C71">+B8-E8</f>
        <v>2264120.5617457842</v>
      </c>
      <c r="D8">
        <f>+$Q$12*Europe15!E9+Row!$Q$13*Japan!E8</f>
        <v>1668986.8783793182</v>
      </c>
      <c r="E8">
        <f>+$Q$20*Europe15!F9+Row!$Q$21*Japan!F8</f>
        <v>651936.1651407715</v>
      </c>
      <c r="F8">
        <f>+SUM(D8:E8)</f>
        <v>2320923.0435200897</v>
      </c>
      <c r="G8">
        <f>+$Q$28*Europe15!H9+Row!$Q$29*Japan!H8</f>
        <v>623310.7592338291</v>
      </c>
      <c r="H8" s="17" t="s">
        <v>208</v>
      </c>
      <c r="I8" s="17" t="s">
        <v>208</v>
      </c>
    </row>
    <row r="9" spans="1:14" ht="12.75">
      <c r="A9" s="8" t="s">
        <v>16</v>
      </c>
      <c r="B9">
        <f>+$Q$4*Europe15!C10+Row!$Q$5*Japan!C9</f>
        <v>2974854.2502904707</v>
      </c>
      <c r="C9">
        <f t="shared" si="0"/>
        <v>2319990.3407247993</v>
      </c>
      <c r="D9">
        <f>+$Q$12*Europe15!E10+Row!$Q$13*Japan!E9</f>
        <v>1693231.0133019986</v>
      </c>
      <c r="E9">
        <f>+$Q$20*Europe15!F10+Row!$Q$21*Japan!F9</f>
        <v>654863.9095656715</v>
      </c>
      <c r="F9">
        <f>+SUM(D9:E9)</f>
        <v>2348094.92286767</v>
      </c>
      <c r="G9">
        <f>+$Q$28*Europe15!H10+Row!$Q$29*Japan!H9</f>
        <v>637997.2772421045</v>
      </c>
      <c r="H9" s="17" t="s">
        <v>208</v>
      </c>
      <c r="I9" s="17" t="s">
        <v>208</v>
      </c>
      <c r="N9" t="s">
        <v>222</v>
      </c>
    </row>
    <row r="10" spans="1:16" ht="12.75">
      <c r="A10" s="8" t="s">
        <v>17</v>
      </c>
      <c r="B10">
        <f>+$Q$4*Europe15!C11+Row!$Q$5*Japan!C10</f>
        <v>3016160.0972377085</v>
      </c>
      <c r="C10">
        <f t="shared" si="0"/>
        <v>2353331.8670895537</v>
      </c>
      <c r="D10">
        <f>+$Q$12*Europe15!E11+Row!$Q$13*Japan!E10</f>
        <v>1722733.5130714304</v>
      </c>
      <c r="E10">
        <f>+$Q$20*Europe15!F11+Row!$Q$21*Japan!F10</f>
        <v>662828.2301481545</v>
      </c>
      <c r="F10">
        <f>+SUM(D10:E10)</f>
        <v>2385561.743219585</v>
      </c>
      <c r="G10">
        <f>+$Q$28*Europe15!H11+Row!$Q$29*Japan!H10</f>
        <v>654219.670839881</v>
      </c>
      <c r="H10" s="17" t="s">
        <v>208</v>
      </c>
      <c r="I10" s="17" t="s">
        <v>208</v>
      </c>
      <c r="O10" t="s">
        <v>212</v>
      </c>
      <c r="P10" t="s">
        <v>213</v>
      </c>
    </row>
    <row r="11" spans="1:17" ht="12.75">
      <c r="A11" s="8" t="s">
        <v>18</v>
      </c>
      <c r="B11">
        <f>+$Q$4*Europe15!C12+Row!$Q$5*Japan!C11</f>
        <v>3077760.6062531793</v>
      </c>
      <c r="C11">
        <f t="shared" si="0"/>
        <v>2402956.152496581</v>
      </c>
      <c r="D11">
        <f>+$Q$12*Europe15!E12+Row!$Q$13*Japan!E11</f>
        <v>1755770.9750516112</v>
      </c>
      <c r="E11">
        <f>+$Q$20*Europe15!F12+Row!$Q$21*Japan!F11</f>
        <v>674804.4537565983</v>
      </c>
      <c r="F11">
        <f>+SUM(D11:E11)</f>
        <v>2430575.4288082095</v>
      </c>
      <c r="G11">
        <f>+$Q$28*Europe15!H12+Row!$Q$29*Japan!H11</f>
        <v>692346.3075829296</v>
      </c>
      <c r="H11" s="17" t="s">
        <v>208</v>
      </c>
      <c r="I11" s="17" t="s">
        <v>208</v>
      </c>
      <c r="N11" t="s">
        <v>211</v>
      </c>
      <c r="O11">
        <v>1</v>
      </c>
      <c r="P11">
        <v>1</v>
      </c>
      <c r="Q11">
        <v>1</v>
      </c>
    </row>
    <row r="12" spans="1:17" ht="12.75">
      <c r="A12" s="8" t="s">
        <v>19</v>
      </c>
      <c r="B12">
        <f>+$Q$4*Europe15!C13+Row!$Q$5*Japan!C12</f>
        <v>3109958.0138787376</v>
      </c>
      <c r="C12">
        <f t="shared" si="0"/>
        <v>2430154.7017023116</v>
      </c>
      <c r="D12">
        <f>+$Q$12*Europe15!E13+Row!$Q$13*Japan!E12</f>
        <v>1770207.7517879251</v>
      </c>
      <c r="E12">
        <f>+$Q$20*Europe15!F13+Row!$Q$21*Japan!F12</f>
        <v>679803.3121764258</v>
      </c>
      <c r="F12">
        <f aca="true" t="shared" si="1" ref="F12:F75">+SUM(D12:E12)</f>
        <v>2450011.063964351</v>
      </c>
      <c r="G12">
        <f>+$Q$28*Europe15!H13+Row!$Q$29*Japan!H12</f>
        <v>690801.3667629873</v>
      </c>
      <c r="H12" s="17" t="s">
        <v>208</v>
      </c>
      <c r="I12" s="17" t="s">
        <v>208</v>
      </c>
      <c r="N12" t="s">
        <v>214</v>
      </c>
      <c r="O12">
        <v>1</v>
      </c>
      <c r="P12">
        <f>100/97.9</f>
        <v>1.0214504596527068</v>
      </c>
      <c r="Q12">
        <f>+O12*P12</f>
        <v>1.0214504596527068</v>
      </c>
    </row>
    <row r="13" spans="1:17" ht="12.75">
      <c r="A13" s="8" t="s">
        <v>20</v>
      </c>
      <c r="B13">
        <f>+$Q$4*Europe15!C14+Row!$Q$5*Japan!C13</f>
        <v>3155214.1377175734</v>
      </c>
      <c r="C13">
        <f t="shared" si="0"/>
        <v>2464317.492897201</v>
      </c>
      <c r="D13">
        <f>+$Q$12*Europe15!E14+Row!$Q$13*Japan!E13</f>
        <v>1801314.612887607</v>
      </c>
      <c r="E13">
        <f>+$Q$20*Europe15!F14+Row!$Q$21*Japan!F13</f>
        <v>690896.6448203726</v>
      </c>
      <c r="F13">
        <f t="shared" si="1"/>
        <v>2492211.2577079795</v>
      </c>
      <c r="G13">
        <f>+$Q$28*Europe15!H14+Row!$Q$29*Japan!H13</f>
        <v>707645.5706907772</v>
      </c>
      <c r="H13" s="17" t="s">
        <v>208</v>
      </c>
      <c r="I13" s="17" t="s">
        <v>208</v>
      </c>
      <c r="N13" t="s">
        <v>220</v>
      </c>
      <c r="O13">
        <f>1/170</f>
        <v>0.0058823529411764705</v>
      </c>
      <c r="P13">
        <f>100/97.9</f>
        <v>1.0214504596527068</v>
      </c>
      <c r="Q13">
        <f>+O13*P13</f>
        <v>0.006008532115604157</v>
      </c>
    </row>
    <row r="14" spans="1:17" ht="12.75">
      <c r="A14" s="8" t="s">
        <v>21</v>
      </c>
      <c r="B14">
        <f>+$Q$4*Europe15!C15+Row!$Q$5*Japan!C14</f>
        <v>3205112.9396039024</v>
      </c>
      <c r="C14">
        <f t="shared" si="0"/>
        <v>2505161.9475497883</v>
      </c>
      <c r="D14">
        <f>+$Q$12*Europe15!E15+Row!$Q$13*Japan!E14</f>
        <v>1829147.437994912</v>
      </c>
      <c r="E14">
        <f>+$Q$20*Europe15!F15+Row!$Q$21*Japan!F14</f>
        <v>699950.992054114</v>
      </c>
      <c r="F14">
        <f t="shared" si="1"/>
        <v>2529098.430049026</v>
      </c>
      <c r="G14">
        <f>+$Q$28*Europe15!H15+Row!$Q$29*Japan!H14</f>
        <v>720962.4054088508</v>
      </c>
      <c r="H14" s="17" t="s">
        <v>208</v>
      </c>
      <c r="I14" s="17" t="s">
        <v>208</v>
      </c>
      <c r="N14" t="s">
        <v>216</v>
      </c>
      <c r="O14">
        <f>1/1.28</f>
        <v>0.78125</v>
      </c>
      <c r="P14">
        <f>100/91.625</f>
        <v>1.0914051841746248</v>
      </c>
      <c r="Q14">
        <f>+O14*P14</f>
        <v>0.8526603001364257</v>
      </c>
    </row>
    <row r="15" spans="1:9" ht="12.75">
      <c r="A15" s="8" t="s">
        <v>22</v>
      </c>
      <c r="B15">
        <f>+$Q$4*Europe15!C16+Row!$Q$5*Japan!C15</f>
        <v>3250062.118970077</v>
      </c>
      <c r="C15">
        <f t="shared" si="0"/>
        <v>2538735.237878454</v>
      </c>
      <c r="D15">
        <f>+$Q$12*Europe15!E16+Row!$Q$13*Japan!E15</f>
        <v>1852898.5776149705</v>
      </c>
      <c r="E15">
        <f>+$Q$20*Europe15!F16+Row!$Q$21*Japan!F15</f>
        <v>711326.8810916233</v>
      </c>
      <c r="F15">
        <f t="shared" si="1"/>
        <v>2564225.458706594</v>
      </c>
      <c r="G15">
        <f>+$Q$28*Europe15!H16+Row!$Q$29*Japan!H15</f>
        <v>740574.1936173523</v>
      </c>
      <c r="H15">
        <f>+$Q$35*Europe15!I16+$Q$36*Japan!I15</f>
        <v>81.52136431517752</v>
      </c>
      <c r="I15" s="17" t="s">
        <v>208</v>
      </c>
    </row>
    <row r="16" spans="1:9" ht="12.75">
      <c r="A16" s="8" t="s">
        <v>23</v>
      </c>
      <c r="B16">
        <f>+$Q$4*Europe15!C17+Row!$Q$5*Japan!C16</f>
        <v>3289721.0740381046</v>
      </c>
      <c r="C16">
        <f t="shared" si="0"/>
        <v>2566700.367536334</v>
      </c>
      <c r="D16">
        <f>+$Q$12*Europe15!E17+Row!$Q$13*Japan!E16</f>
        <v>1884639.13222415</v>
      </c>
      <c r="E16">
        <f>+$Q$20*Europe15!F17+Row!$Q$21*Japan!F16</f>
        <v>723020.7065017709</v>
      </c>
      <c r="F16">
        <f t="shared" si="1"/>
        <v>2607659.8387259208</v>
      </c>
      <c r="G16">
        <f>+$Q$28*Europe15!H17+Row!$Q$29*Japan!H16</f>
        <v>747721.3537232458</v>
      </c>
      <c r="H16">
        <f>+$Q$35*Europe15!I17+$Q$36*Japan!I16</f>
        <v>81.43487199905753</v>
      </c>
      <c r="I16" s="17" t="s">
        <v>208</v>
      </c>
    </row>
    <row r="17" spans="1:14" ht="12.75">
      <c r="A17" s="8" t="s">
        <v>24</v>
      </c>
      <c r="B17">
        <f>+$Q$4*Europe15!C18+Row!$Q$5*Japan!C17</f>
        <v>3338483.131066412</v>
      </c>
      <c r="C17">
        <f t="shared" si="0"/>
        <v>2605338.478862745</v>
      </c>
      <c r="D17">
        <f>+$Q$12*Europe15!E18+Row!$Q$13*Japan!E17</f>
        <v>1903937.401796016</v>
      </c>
      <c r="E17">
        <f>+$Q$20*Europe15!F18+Row!$Q$21*Japan!F17</f>
        <v>733144.6522036671</v>
      </c>
      <c r="F17">
        <f t="shared" si="1"/>
        <v>2637082.053999683</v>
      </c>
      <c r="G17">
        <f>+$Q$28*Europe15!H18+Row!$Q$29*Japan!H17</f>
        <v>757741.8486894545</v>
      </c>
      <c r="H17">
        <f>+$Q$35*Europe15!I18+$Q$36*Japan!I17</f>
        <v>81.75992804119403</v>
      </c>
      <c r="I17" s="17" t="s">
        <v>208</v>
      </c>
      <c r="N17" t="s">
        <v>223</v>
      </c>
    </row>
    <row r="18" spans="1:16" ht="12.75">
      <c r="A18" s="8" t="s">
        <v>25</v>
      </c>
      <c r="B18">
        <f>+$Q$4*Europe15!C19+Row!$Q$5*Japan!C18</f>
        <v>3361215.4004639285</v>
      </c>
      <c r="C18">
        <f t="shared" si="0"/>
        <v>2621144.3925254354</v>
      </c>
      <c r="D18">
        <f>+$Q$12*Europe15!E19+Row!$Q$13*Japan!E18</f>
        <v>1939768.759965202</v>
      </c>
      <c r="E18">
        <f>+$Q$20*Europe15!F19+Row!$Q$21*Japan!F18</f>
        <v>740071.007938493</v>
      </c>
      <c r="F18">
        <f t="shared" si="1"/>
        <v>2679839.767903695</v>
      </c>
      <c r="G18">
        <f>+$Q$28*Europe15!H19+Row!$Q$29*Japan!H18</f>
        <v>762039.8469543364</v>
      </c>
      <c r="H18">
        <f>+$Q$35*Europe15!I19+$Q$36*Japan!I18</f>
        <v>81.70639493797779</v>
      </c>
      <c r="I18" s="17" t="s">
        <v>208</v>
      </c>
      <c r="O18" t="s">
        <v>212</v>
      </c>
      <c r="P18" t="s">
        <v>213</v>
      </c>
    </row>
    <row r="19" spans="1:17" ht="12.75">
      <c r="A19" s="8" t="s">
        <v>26</v>
      </c>
      <c r="B19">
        <f>+$Q$4*Europe15!C20+Row!$Q$5*Japan!C19</f>
        <v>3346647.4389969218</v>
      </c>
      <c r="C19">
        <f t="shared" si="0"/>
        <v>2594322.223252671</v>
      </c>
      <c r="D19">
        <f>+$Q$12*Europe15!E20+Row!$Q$13*Japan!E19</f>
        <v>1955525.842333328</v>
      </c>
      <c r="E19">
        <f>+$Q$20*Europe15!F20+Row!$Q$21*Japan!F19</f>
        <v>752325.2157442508</v>
      </c>
      <c r="F19">
        <f t="shared" si="1"/>
        <v>2707851.058077579</v>
      </c>
      <c r="G19">
        <f>+$Q$28*Europe15!H20+Row!$Q$29*Japan!H19</f>
        <v>715117.3136769887</v>
      </c>
      <c r="H19">
        <f>+$Q$35*Europe15!I20+$Q$36*Japan!I19</f>
        <v>81.15432028529727</v>
      </c>
      <c r="I19" s="17" t="s">
        <v>208</v>
      </c>
      <c r="N19" t="s">
        <v>211</v>
      </c>
      <c r="O19">
        <v>1</v>
      </c>
      <c r="P19">
        <v>1</v>
      </c>
      <c r="Q19">
        <v>1</v>
      </c>
    </row>
    <row r="20" spans="1:17" ht="12.75">
      <c r="A20" s="8" t="s">
        <v>27</v>
      </c>
      <c r="B20">
        <f>+$Q$4*Europe15!C21+Row!$Q$5*Japan!C20</f>
        <v>3466997.0596447373</v>
      </c>
      <c r="C20">
        <f t="shared" si="0"/>
        <v>2702339.6767994985</v>
      </c>
      <c r="D20">
        <f>+$Q$12*Europe15!E21+Row!$Q$13*Japan!E20</f>
        <v>2001501.2660264208</v>
      </c>
      <c r="E20">
        <f>+$Q$20*Europe15!F21+Row!$Q$21*Japan!F20</f>
        <v>764657.3828452385</v>
      </c>
      <c r="F20">
        <f t="shared" si="1"/>
        <v>2766158.6488716593</v>
      </c>
      <c r="G20">
        <f>+$Q$28*Europe15!H21+Row!$Q$29*Japan!H20</f>
        <v>797602.0256476031</v>
      </c>
      <c r="H20">
        <f>+$Q$35*Europe15!I21+$Q$36*Japan!I20</f>
        <v>81.6147331179964</v>
      </c>
      <c r="I20" s="17" t="s">
        <v>208</v>
      </c>
      <c r="N20" t="s">
        <v>214</v>
      </c>
      <c r="O20">
        <v>1</v>
      </c>
      <c r="P20">
        <f>100/97.275</f>
        <v>1.0280133641737341</v>
      </c>
      <c r="Q20">
        <f>+O20*P20</f>
        <v>1.0280133641737341</v>
      </c>
    </row>
    <row r="21" spans="1:17" ht="12.75">
      <c r="A21" s="8" t="s">
        <v>28</v>
      </c>
      <c r="B21">
        <f>+$Q$4*Europe15!C22+Row!$Q$5*Japan!C21</f>
        <v>3547729.770486546</v>
      </c>
      <c r="C21">
        <f t="shared" si="0"/>
        <v>2777446.7351838565</v>
      </c>
      <c r="D21">
        <f>+$Q$12*Europe15!E22+Row!$Q$13*Japan!E21</f>
        <v>2034022.5925730392</v>
      </c>
      <c r="E21">
        <f>+$Q$20*Europe15!F22+Row!$Q$21*Japan!F21</f>
        <v>770283.0353026898</v>
      </c>
      <c r="F21">
        <f t="shared" si="1"/>
        <v>2804305.627875729</v>
      </c>
      <c r="G21">
        <f>+$Q$28*Europe15!H22+Row!$Q$29*Japan!H21</f>
        <v>822056.0424042675</v>
      </c>
      <c r="H21">
        <f>+$Q$35*Europe15!I22+$Q$36*Japan!I21</f>
        <v>81.72033436314649</v>
      </c>
      <c r="I21" s="17" t="s">
        <v>208</v>
      </c>
      <c r="N21" t="s">
        <v>220</v>
      </c>
      <c r="O21">
        <f>1/170</f>
        <v>0.0058823529411764705</v>
      </c>
      <c r="P21">
        <f>100/97.275</f>
        <v>1.0280133641737341</v>
      </c>
      <c r="Q21">
        <f>+O21*P21</f>
        <v>0.006047137436316083</v>
      </c>
    </row>
    <row r="22" spans="1:17" ht="12.75">
      <c r="A22" s="8" t="s">
        <v>29</v>
      </c>
      <c r="B22">
        <f>+$Q$4*Europe15!C23+Row!$Q$5*Japan!C22</f>
        <v>3599887.398859983</v>
      </c>
      <c r="C22">
        <f t="shared" si="0"/>
        <v>2823835.0215135645</v>
      </c>
      <c r="D22">
        <f>+$Q$12*Europe15!E23+Row!$Q$13*Japan!E22</f>
        <v>2058400.3051068436</v>
      </c>
      <c r="E22">
        <f>+$Q$20*Europe15!F23+Row!$Q$21*Japan!F22</f>
        <v>776052.3773464181</v>
      </c>
      <c r="F22">
        <f t="shared" si="1"/>
        <v>2834452.6824532617</v>
      </c>
      <c r="G22">
        <f>+$Q$28*Europe15!H23+Row!$Q$29*Japan!H22</f>
        <v>840369.462111075</v>
      </c>
      <c r="H22">
        <f>+$Q$35*Europe15!I23+$Q$36*Japan!I22</f>
        <v>81.99503527905416</v>
      </c>
      <c r="I22" s="17" t="s">
        <v>208</v>
      </c>
      <c r="N22" t="s">
        <v>216</v>
      </c>
      <c r="O22">
        <f>1/1.28</f>
        <v>0.78125</v>
      </c>
      <c r="P22">
        <f>100/89.65</f>
        <v>1.1154489682097044</v>
      </c>
      <c r="Q22">
        <f>+O22*P22</f>
        <v>0.8714445064138315</v>
      </c>
    </row>
    <row r="23" spans="1:9" ht="12.75">
      <c r="A23" s="8" t="s">
        <v>30</v>
      </c>
      <c r="B23">
        <f>+$Q$4*Europe15!C24+Row!$Q$5*Japan!C23</f>
        <v>3663150.2978569865</v>
      </c>
      <c r="C23">
        <f t="shared" si="0"/>
        <v>2880668.3394692214</v>
      </c>
      <c r="D23">
        <f>+$Q$12*Europe15!E24+Row!$Q$13*Japan!E23</f>
        <v>2093451.0214311217</v>
      </c>
      <c r="E23">
        <f>+$Q$20*Europe15!F24+Row!$Q$21*Japan!F23</f>
        <v>782481.9583877651</v>
      </c>
      <c r="F23">
        <f t="shared" si="1"/>
        <v>2875932.979818887</v>
      </c>
      <c r="G23">
        <f>+$Q$28*Europe15!H24+Row!$Q$29*Japan!H23</f>
        <v>854151.1229619135</v>
      </c>
      <c r="H23">
        <f>+$Q$35*Europe15!I24+$Q$36*Japan!I23</f>
        <v>82.06446809596346</v>
      </c>
      <c r="I23" s="17" t="s">
        <v>208</v>
      </c>
    </row>
    <row r="24" spans="1:9" ht="12.75">
      <c r="A24" s="8" t="s">
        <v>31</v>
      </c>
      <c r="B24">
        <f>+$Q$4*Europe15!C25+Row!$Q$5*Japan!C24</f>
        <v>3707984.456683436</v>
      </c>
      <c r="C24">
        <f t="shared" si="0"/>
        <v>2927307.162466634</v>
      </c>
      <c r="D24">
        <f>+$Q$12*Europe15!E25+Row!$Q$13*Japan!E24</f>
        <v>2111358.392530438</v>
      </c>
      <c r="E24">
        <f>+$Q$20*Europe15!F25+Row!$Q$21*Japan!F24</f>
        <v>780677.294216802</v>
      </c>
      <c r="F24">
        <f t="shared" si="1"/>
        <v>2892035.68674724</v>
      </c>
      <c r="G24">
        <f>+$Q$28*Europe15!H25+Row!$Q$29*Japan!H24</f>
        <v>872275.9829810987</v>
      </c>
      <c r="H24">
        <f>+$Q$35*Europe15!I25+$Q$36*Japan!I24</f>
        <v>82.08347756985867</v>
      </c>
      <c r="I24" s="17" t="s">
        <v>208</v>
      </c>
    </row>
    <row r="25" spans="1:14" ht="12.75">
      <c r="A25" s="8" t="s">
        <v>32</v>
      </c>
      <c r="B25">
        <f>+$Q$4*Europe15!C26+Row!$Q$5*Japan!C25</f>
        <v>3744494.331929545</v>
      </c>
      <c r="C25">
        <f t="shared" si="0"/>
        <v>2957500.6401166217</v>
      </c>
      <c r="D25">
        <f>+$Q$12*Europe15!E26+Row!$Q$13*Japan!E25</f>
        <v>2131947.1102670864</v>
      </c>
      <c r="E25">
        <f>+$Q$20*Europe15!F26+Row!$Q$21*Japan!F25</f>
        <v>786993.6918129234</v>
      </c>
      <c r="F25">
        <f t="shared" si="1"/>
        <v>2918940.80208001</v>
      </c>
      <c r="G25">
        <f>+$Q$28*Europe15!H26+Row!$Q$29*Japan!H25</f>
        <v>880162.5995700811</v>
      </c>
      <c r="H25">
        <f>+$Q$35*Europe15!I26+$Q$36*Japan!I25</f>
        <v>82.03571721882952</v>
      </c>
      <c r="I25" s="17" t="s">
        <v>208</v>
      </c>
      <c r="N25" t="s">
        <v>224</v>
      </c>
    </row>
    <row r="26" spans="1:16" ht="12.75">
      <c r="A26" s="8" t="s">
        <v>33</v>
      </c>
      <c r="B26">
        <f>+$Q$4*Europe15!C27+Row!$Q$5*Japan!C26</f>
        <v>3789292.024871517</v>
      </c>
      <c r="C26">
        <f t="shared" si="0"/>
        <v>2989596.119211465</v>
      </c>
      <c r="D26">
        <f>+$Q$12*Europe15!E27+Row!$Q$13*Japan!E26</f>
        <v>2162060.0280927587</v>
      </c>
      <c r="E26">
        <f>+$Q$20*Europe15!F27+Row!$Q$21*Japan!F26</f>
        <v>799695.9056600519</v>
      </c>
      <c r="F26">
        <f t="shared" si="1"/>
        <v>2961755.9337528106</v>
      </c>
      <c r="G26">
        <f>+$Q$28*Europe15!H27+Row!$Q$29*Japan!H26</f>
        <v>893047.8615374211</v>
      </c>
      <c r="H26">
        <f>+$Q$35*Europe15!I27+$Q$36*Japan!I26</f>
        <v>82.1880899121094</v>
      </c>
      <c r="I26" s="17" t="s">
        <v>208</v>
      </c>
      <c r="O26" t="s">
        <v>212</v>
      </c>
      <c r="P26" t="s">
        <v>213</v>
      </c>
    </row>
    <row r="27" spans="1:17" ht="12.75">
      <c r="A27" s="8" t="s">
        <v>34</v>
      </c>
      <c r="B27">
        <f>+$Q$4*Europe15!C28+Row!$Q$5*Japan!C27</f>
        <v>3827739.2085139183</v>
      </c>
      <c r="C27">
        <f t="shared" si="0"/>
        <v>3028793.1165651656</v>
      </c>
      <c r="D27">
        <f>+$Q$12*Europe15!E28+Row!$Q$13*Japan!E27</f>
        <v>2178178.7009047777</v>
      </c>
      <c r="E27">
        <f>+$Q$20*Europe15!F28+Row!$Q$21*Japan!F27</f>
        <v>798946.0919487528</v>
      </c>
      <c r="F27">
        <f t="shared" si="1"/>
        <v>2977124.7928535305</v>
      </c>
      <c r="G27">
        <f>+$Q$28*Europe15!H28+Row!$Q$29*Japan!H27</f>
        <v>887887.3335567757</v>
      </c>
      <c r="H27">
        <f>+$Q$35*Europe15!I28+$Q$36*Japan!I27</f>
        <v>82.23074858728506</v>
      </c>
      <c r="I27" s="17" t="s">
        <v>208</v>
      </c>
      <c r="N27" t="s">
        <v>211</v>
      </c>
      <c r="O27">
        <v>1</v>
      </c>
      <c r="P27">
        <v>1</v>
      </c>
      <c r="Q27">
        <v>1</v>
      </c>
    </row>
    <row r="28" spans="1:17" ht="12.75">
      <c r="A28" s="8" t="s">
        <v>35</v>
      </c>
      <c r="B28">
        <f>+$Q$4*Europe15!C29+Row!$Q$5*Japan!C28</f>
        <v>3873116.597652686</v>
      </c>
      <c r="C28">
        <f t="shared" si="0"/>
        <v>3062707.7136655473</v>
      </c>
      <c r="D28">
        <f>+$Q$12*Europe15!E29+Row!$Q$13*Japan!E28</f>
        <v>2212534.7398276143</v>
      </c>
      <c r="E28">
        <f>+$Q$20*Europe15!F29+Row!$Q$21*Japan!F28</f>
        <v>810408.8839871386</v>
      </c>
      <c r="F28">
        <f t="shared" si="1"/>
        <v>3022943.623814753</v>
      </c>
      <c r="G28">
        <f>+$Q$28*Europe15!H29+Row!$Q$29*Japan!H28</f>
        <v>906609.1695860217</v>
      </c>
      <c r="H28">
        <f>+$Q$35*Europe15!I29+$Q$36*Japan!I28</f>
        <v>82.2142199347004</v>
      </c>
      <c r="I28" s="17" t="s">
        <v>208</v>
      </c>
      <c r="N28" t="s">
        <v>214</v>
      </c>
      <c r="O28">
        <v>1</v>
      </c>
      <c r="P28">
        <f>100/99.925</f>
        <v>1.0007505629221918</v>
      </c>
      <c r="Q28">
        <f>+O28*P28</f>
        <v>1.0007505629221918</v>
      </c>
    </row>
    <row r="29" spans="1:17" ht="12.75">
      <c r="A29" s="8" t="s">
        <v>36</v>
      </c>
      <c r="B29">
        <f>+$Q$4*Europe15!C30+Row!$Q$5*Japan!C29</f>
        <v>3921199.35317877</v>
      </c>
      <c r="C29">
        <f t="shared" si="0"/>
        <v>3098528.3406953756</v>
      </c>
      <c r="D29">
        <f>+$Q$12*Europe15!E30+Row!$Q$13*Japan!E29</f>
        <v>2238269.301644481</v>
      </c>
      <c r="E29">
        <f>+$Q$20*Europe15!F30+Row!$Q$21*Japan!F29</f>
        <v>822671.0124833945</v>
      </c>
      <c r="F29">
        <f t="shared" si="1"/>
        <v>3060940.3141278755</v>
      </c>
      <c r="G29">
        <f>+$Q$28*Europe15!H30+Row!$Q$29*Japan!H29</f>
        <v>918391.564926125</v>
      </c>
      <c r="H29">
        <f>+$Q$35*Europe15!I30+$Q$36*Japan!I29</f>
        <v>82.53167761798717</v>
      </c>
      <c r="I29" s="17" t="s">
        <v>208</v>
      </c>
      <c r="N29" t="s">
        <v>220</v>
      </c>
      <c r="O29">
        <f>1/170</f>
        <v>0.0058823529411764705</v>
      </c>
      <c r="P29">
        <f>100/99.925</f>
        <v>1.0007505629221918</v>
      </c>
      <c r="Q29">
        <f>+O29*P29</f>
        <v>0.005886768017189363</v>
      </c>
    </row>
    <row r="30" spans="1:17" ht="12.75">
      <c r="A30" s="8" t="s">
        <v>37</v>
      </c>
      <c r="B30">
        <f>+$Q$4*Europe15!C31+Row!$Q$5*Japan!C30</f>
        <v>3971592.3213388883</v>
      </c>
      <c r="C30">
        <f t="shared" si="0"/>
        <v>3141134.3642629846</v>
      </c>
      <c r="D30">
        <f>+$Q$12*Europe15!E31+Row!$Q$13*Japan!E30</f>
        <v>2275867.367245195</v>
      </c>
      <c r="E30">
        <f>+$Q$20*Europe15!F31+Row!$Q$21*Japan!F30</f>
        <v>830457.9570759035</v>
      </c>
      <c r="F30">
        <f t="shared" si="1"/>
        <v>3106325.3243210986</v>
      </c>
      <c r="G30">
        <f>+$Q$28*Europe15!H31+Row!$Q$29*Japan!H30</f>
        <v>931090.7038729002</v>
      </c>
      <c r="H30">
        <f>+$Q$35*Europe15!I31+$Q$36*Japan!I30</f>
        <v>82.71085325814475</v>
      </c>
      <c r="I30" s="17" t="s">
        <v>208</v>
      </c>
      <c r="N30" t="s">
        <v>216</v>
      </c>
      <c r="O30">
        <f>1/1.28</f>
        <v>0.78125</v>
      </c>
      <c r="P30">
        <f>100/95.325</f>
        <v>1.049042748492001</v>
      </c>
      <c r="Q30">
        <f>+O30*P30</f>
        <v>0.8195646472593758</v>
      </c>
    </row>
    <row r="31" spans="1:9" ht="12.75">
      <c r="A31" s="8" t="s">
        <v>38</v>
      </c>
      <c r="B31">
        <f>+$Q$4*Europe15!C32+Row!$Q$5*Japan!C31</f>
        <v>4015696.768973708</v>
      </c>
      <c r="C31">
        <f t="shared" si="0"/>
        <v>3184229.4360414594</v>
      </c>
      <c r="D31">
        <f>+$Q$12*Europe15!E32+Row!$Q$13*Japan!E31</f>
        <v>2300441.3689578413</v>
      </c>
      <c r="E31">
        <f>+$Q$20*Europe15!F32+Row!$Q$21*Japan!F31</f>
        <v>831467.3329322488</v>
      </c>
      <c r="F31">
        <f t="shared" si="1"/>
        <v>3131908.70189009</v>
      </c>
      <c r="G31">
        <f>+$Q$28*Europe15!H32+Row!$Q$29*Japan!H31</f>
        <v>941912.5116999666</v>
      </c>
      <c r="H31">
        <f>+$Q$35*Europe15!I32+$Q$36*Japan!I31</f>
        <v>82.66290616274948</v>
      </c>
      <c r="I31" s="17" t="s">
        <v>208</v>
      </c>
    </row>
    <row r="32" spans="1:9" ht="12.75">
      <c r="A32" s="8" t="s">
        <v>39</v>
      </c>
      <c r="B32">
        <f>+$Q$4*Europe15!C33+Row!$Q$5*Japan!C32</f>
        <v>4083556.950874685</v>
      </c>
      <c r="C32">
        <f t="shared" si="0"/>
        <v>3241988.789700038</v>
      </c>
      <c r="D32">
        <f>+$Q$12*Europe15!E33+Row!$Q$13*Japan!E32</f>
        <v>2332588.035473581</v>
      </c>
      <c r="E32">
        <f>+$Q$20*Europe15!F33+Row!$Q$21*Japan!F32</f>
        <v>841568.1611746469</v>
      </c>
      <c r="F32">
        <f t="shared" si="1"/>
        <v>3174156.196648228</v>
      </c>
      <c r="G32">
        <f>+$Q$28*Europe15!H33+Row!$Q$29*Japan!H32</f>
        <v>967614.7697814332</v>
      </c>
      <c r="H32">
        <f>+$Q$35*Europe15!I33+$Q$36*Japan!I32</f>
        <v>82.79244806374524</v>
      </c>
      <c r="I32" s="17" t="s">
        <v>208</v>
      </c>
    </row>
    <row r="33" spans="1:14" ht="12.75">
      <c r="A33" s="8" t="s">
        <v>40</v>
      </c>
      <c r="B33">
        <f>+$Q$4*Europe15!C34+Row!$Q$5*Japan!C33</f>
        <v>4134030.6658109855</v>
      </c>
      <c r="C33">
        <f t="shared" si="0"/>
        <v>3288161.45713919</v>
      </c>
      <c r="D33">
        <f>+$Q$12*Europe15!E34+Row!$Q$13*Japan!E33</f>
        <v>2352543.229987389</v>
      </c>
      <c r="E33">
        <f>+$Q$20*Europe15!F34+Row!$Q$21*Japan!F33</f>
        <v>845869.2086717957</v>
      </c>
      <c r="F33">
        <f t="shared" si="1"/>
        <v>3198412.4386591846</v>
      </c>
      <c r="G33">
        <f>+$Q$28*Europe15!H34+Row!$Q$29*Japan!H33</f>
        <v>980835.907566084</v>
      </c>
      <c r="H33">
        <f>+$Q$35*Europe15!I34+$Q$36*Japan!I33</f>
        <v>82.73419086201557</v>
      </c>
      <c r="I33" s="17" t="s">
        <v>208</v>
      </c>
      <c r="N33" t="s">
        <v>230</v>
      </c>
    </row>
    <row r="34" spans="1:14" ht="12.75">
      <c r="A34" s="8" t="s">
        <v>41</v>
      </c>
      <c r="B34">
        <f>+$Q$4*Europe15!C35+Row!$Q$5*Japan!C34</f>
        <v>4152586.852805629</v>
      </c>
      <c r="C34">
        <f t="shared" si="0"/>
        <v>3296267.6344607347</v>
      </c>
      <c r="D34">
        <f>+$Q$12*Europe15!E35+Row!$Q$13*Japan!E34</f>
        <v>2381159.273008518</v>
      </c>
      <c r="E34">
        <f>+$Q$20*Europe15!F35+Row!$Q$21*Japan!F34</f>
        <v>856319.2183448942</v>
      </c>
      <c r="F34">
        <f t="shared" si="1"/>
        <v>3237478.491353412</v>
      </c>
      <c r="G34">
        <f>+$Q$28*Europe15!H35+Row!$Q$29*Japan!H34</f>
        <v>982051.2381456656</v>
      </c>
      <c r="H34">
        <f>+$Q$35*Europe15!I35+$Q$36*Japan!I34</f>
        <v>82.38027212940429</v>
      </c>
      <c r="I34" s="17" t="s">
        <v>208</v>
      </c>
      <c r="N34" t="s">
        <v>211</v>
      </c>
    </row>
    <row r="35" spans="1:17" ht="12.75">
      <c r="A35" s="8" t="s">
        <v>42</v>
      </c>
      <c r="B35">
        <f>+$Q$4*Europe15!C36+Row!$Q$5*Japan!C35</f>
        <v>4203134.793846181</v>
      </c>
      <c r="C35">
        <f t="shared" si="0"/>
        <v>3337657.036466414</v>
      </c>
      <c r="D35">
        <f>+$Q$12*Europe15!E36+Row!$Q$13*Japan!E35</f>
        <v>2415120.5176225402</v>
      </c>
      <c r="E35">
        <f>+$Q$20*Europe15!F36+Row!$Q$21*Japan!F35</f>
        <v>865477.7573797664</v>
      </c>
      <c r="F35">
        <f t="shared" si="1"/>
        <v>3280598.275002307</v>
      </c>
      <c r="G35">
        <f>+$Q$28*Europe15!H36+Row!$Q$29*Japan!H35</f>
        <v>990104.1398344156</v>
      </c>
      <c r="H35">
        <f>+$Q$35*Europe15!I36+$Q$36*Japan!I35</f>
        <v>82.14906055963017</v>
      </c>
      <c r="I35" s="17" t="s">
        <v>208</v>
      </c>
      <c r="N35" t="s">
        <v>231</v>
      </c>
      <c r="Q35">
        <v>0.6278195488721805</v>
      </c>
    </row>
    <row r="36" spans="1:17" ht="12.75">
      <c r="A36" s="8" t="s">
        <v>43</v>
      </c>
      <c r="B36">
        <f>+$Q$4*Europe15!C37+Row!$Q$5*Japan!C36</f>
        <v>4255891.852600703</v>
      </c>
      <c r="C36">
        <f t="shared" si="0"/>
        <v>3380702.6209153947</v>
      </c>
      <c r="D36">
        <f>+$Q$12*Europe15!E37+Row!$Q$13*Japan!E36</f>
        <v>2449117.0249043847</v>
      </c>
      <c r="E36">
        <f>+$Q$20*Europe15!F37+Row!$Q$21*Japan!F36</f>
        <v>875189.2316853082</v>
      </c>
      <c r="F36">
        <f t="shared" si="1"/>
        <v>3324306.256589693</v>
      </c>
      <c r="G36">
        <f>+$Q$28*Europe15!H37+Row!$Q$29*Japan!H36</f>
        <v>1008532.3856204767</v>
      </c>
      <c r="H36">
        <f>+$Q$35*Europe15!I37+$Q$36*Japan!I36</f>
        <v>82.17893307732774</v>
      </c>
      <c r="I36" s="17" t="s">
        <v>208</v>
      </c>
      <c r="N36" t="s">
        <v>215</v>
      </c>
      <c r="Q36">
        <v>0.3082706766917293</v>
      </c>
    </row>
    <row r="37" spans="1:17" ht="12.75">
      <c r="A37" s="8" t="s">
        <v>44</v>
      </c>
      <c r="B37">
        <f>+$Q$4*Europe15!C38+Row!$Q$5*Japan!C37</f>
        <v>4326888.11219569</v>
      </c>
      <c r="C37">
        <f t="shared" si="0"/>
        <v>3441653.0298800734</v>
      </c>
      <c r="D37">
        <f>+$Q$12*Europe15!E38+Row!$Q$13*Japan!E37</f>
        <v>2475469.4078521165</v>
      </c>
      <c r="E37">
        <f>+$Q$20*Europe15!F38+Row!$Q$21*Japan!F37</f>
        <v>885235.0823156168</v>
      </c>
      <c r="F37">
        <f t="shared" si="1"/>
        <v>3360704.4901677333</v>
      </c>
      <c r="G37">
        <f>+$Q$28*Europe15!H38+Row!$Q$29*Japan!H37</f>
        <v>1025136.3516696388</v>
      </c>
      <c r="H37">
        <f>+$Q$35*Europe15!I38+$Q$36*Japan!I37</f>
        <v>82.25267864761078</v>
      </c>
      <c r="I37" s="17" t="s">
        <v>208</v>
      </c>
      <c r="N37" t="s">
        <v>217</v>
      </c>
      <c r="Q37">
        <v>0.06390977443609024</v>
      </c>
    </row>
    <row r="38" spans="1:9" ht="12.75">
      <c r="A38" s="8" t="s">
        <v>45</v>
      </c>
      <c r="B38">
        <f>+$Q$4*Europe15!C39+Row!$Q$5*Japan!C38</f>
        <v>4379446.910290329</v>
      </c>
      <c r="C38">
        <f t="shared" si="0"/>
        <v>3486466.3766902536</v>
      </c>
      <c r="D38">
        <f>+$Q$12*Europe15!E39+Row!$Q$13*Japan!E38</f>
        <v>2503260.6578451125</v>
      </c>
      <c r="E38">
        <f>+$Q$20*Europe15!F39+Row!$Q$21*Japan!F38</f>
        <v>892980.5336000749</v>
      </c>
      <c r="F38">
        <f t="shared" si="1"/>
        <v>3396241.1914451877</v>
      </c>
      <c r="G38">
        <f>+$Q$28*Europe15!H39+Row!$Q$29*Japan!H38</f>
        <v>1064818.2874135585</v>
      </c>
      <c r="H38">
        <f>+$Q$35*Europe15!I39+$Q$36*Japan!I38</f>
        <v>82.11018223584429</v>
      </c>
      <c r="I38" s="17" t="s">
        <v>208</v>
      </c>
    </row>
    <row r="39" spans="1:9" ht="12.75">
      <c r="A39" s="8" t="s">
        <v>46</v>
      </c>
      <c r="B39">
        <f>+$Q$4*Europe15!C40+Row!$Q$5*Japan!C39</f>
        <v>4463237.927357579</v>
      </c>
      <c r="C39">
        <f t="shared" si="0"/>
        <v>3568000.163302797</v>
      </c>
      <c r="D39">
        <f>+$Q$12*Europe15!E40+Row!$Q$13*Japan!E39</f>
        <v>2537469.1547749415</v>
      </c>
      <c r="E39">
        <f>+$Q$20*Europe15!F40+Row!$Q$21*Japan!F39</f>
        <v>895237.7640547816</v>
      </c>
      <c r="F39">
        <f t="shared" si="1"/>
        <v>3432706.9188297233</v>
      </c>
      <c r="G39">
        <f>+$Q$28*Europe15!H40+Row!$Q$29*Japan!H39</f>
        <v>1083892.9483861958</v>
      </c>
      <c r="H39">
        <f>+$Q$35*Europe15!I40+$Q$36*Japan!I39</f>
        <v>82.17741469060947</v>
      </c>
      <c r="I39" s="17" t="s">
        <v>208</v>
      </c>
    </row>
    <row r="40" spans="1:9" ht="12.75">
      <c r="A40" s="8" t="s">
        <v>47</v>
      </c>
      <c r="B40">
        <f>+$Q$4*Europe15!C41+Row!$Q$5*Japan!C40</f>
        <v>4480258.003211927</v>
      </c>
      <c r="C40">
        <f t="shared" si="0"/>
        <v>3581031.513074265</v>
      </c>
      <c r="D40">
        <f>+$Q$12*Europe15!E41+Row!$Q$13*Japan!E40</f>
        <v>2556201.8210671786</v>
      </c>
      <c r="E40">
        <f>+$Q$20*Europe15!F41+Row!$Q$21*Japan!F40</f>
        <v>899226.4901376618</v>
      </c>
      <c r="F40">
        <f t="shared" si="1"/>
        <v>3455428.3112048404</v>
      </c>
      <c r="G40">
        <f>+$Q$28*Europe15!H41+Row!$Q$29*Japan!H40</f>
        <v>1079750.1790774486</v>
      </c>
      <c r="H40">
        <f>+$Q$35*Europe15!I41+$Q$36*Japan!I40</f>
        <v>82.43194070313838</v>
      </c>
      <c r="I40" s="17" t="s">
        <v>208</v>
      </c>
    </row>
    <row r="41" spans="1:9" ht="12.75">
      <c r="A41" s="8" t="s">
        <v>48</v>
      </c>
      <c r="B41">
        <f>+$Q$4*Europe15!C42+Row!$Q$5*Japan!C41</f>
        <v>4616704.008290222</v>
      </c>
      <c r="C41">
        <f t="shared" si="0"/>
        <v>3702501.6741868462</v>
      </c>
      <c r="D41">
        <f>+$Q$12*Europe15!E42+Row!$Q$13*Japan!E41</f>
        <v>2616012.3304773993</v>
      </c>
      <c r="E41">
        <f>+$Q$20*Europe15!F42+Row!$Q$21*Japan!F41</f>
        <v>914202.3341033757</v>
      </c>
      <c r="F41">
        <f t="shared" si="1"/>
        <v>3530214.664580775</v>
      </c>
      <c r="G41">
        <f>+$Q$28*Europe15!H42+Row!$Q$29*Japan!H41</f>
        <v>1115319.464005029</v>
      </c>
      <c r="H41">
        <f>+$Q$35*Europe15!I42+$Q$36*Japan!I41</f>
        <v>82.6036825417261</v>
      </c>
      <c r="I41" s="17" t="s">
        <v>208</v>
      </c>
    </row>
    <row r="42" spans="1:9" ht="12.75">
      <c r="A42" s="8" t="s">
        <v>49</v>
      </c>
      <c r="B42">
        <f>+$Q$4*Europe15!C43+Row!$Q$5*Japan!C42</f>
        <v>4730168.046338072</v>
      </c>
      <c r="C42">
        <f t="shared" si="0"/>
        <v>3810039.5122624896</v>
      </c>
      <c r="D42">
        <f>+$Q$12*Europe15!E43+Row!$Q$13*Japan!E42</f>
        <v>2668136.550835127</v>
      </c>
      <c r="E42">
        <f>+$Q$20*Europe15!F43+Row!$Q$21*Japan!F42</f>
        <v>920128.5340755823</v>
      </c>
      <c r="F42">
        <f t="shared" si="1"/>
        <v>3588265.0849107094</v>
      </c>
      <c r="G42">
        <f>+$Q$28*Europe15!H43+Row!$Q$29*Japan!H42</f>
        <v>1173081.0849980125</v>
      </c>
      <c r="H42">
        <f>+$Q$35*Europe15!I43+$Q$36*Japan!I42</f>
        <v>82.77964400407753</v>
      </c>
      <c r="I42" s="17" t="s">
        <v>208</v>
      </c>
    </row>
    <row r="43" spans="1:9" ht="12.75">
      <c r="A43" s="8" t="s">
        <v>50</v>
      </c>
      <c r="B43">
        <f>+$Q$4*Europe15!C44+Row!$Q$5*Japan!C43</f>
        <v>4789391.958559664</v>
      </c>
      <c r="C43">
        <f t="shared" si="0"/>
        <v>3861527.716897698</v>
      </c>
      <c r="D43">
        <f>+$Q$12*Europe15!E44+Row!$Q$13*Japan!E43</f>
        <v>2706986.578576412</v>
      </c>
      <c r="E43">
        <f>+$Q$20*Europe15!F44+Row!$Q$21*Japan!F43</f>
        <v>927864.2416619661</v>
      </c>
      <c r="F43">
        <f t="shared" si="1"/>
        <v>3634850.820238378</v>
      </c>
      <c r="G43">
        <f>+$Q$28*Europe15!H44+Row!$Q$29*Japan!H43</f>
        <v>1168340.800605506</v>
      </c>
      <c r="H43">
        <f>+$Q$35*Europe15!I44+$Q$36*Japan!I43</f>
        <v>82.75739573214648</v>
      </c>
      <c r="I43">
        <v>44.1353920972</v>
      </c>
    </row>
    <row r="44" spans="1:9" ht="12.75">
      <c r="A44" s="8" t="s">
        <v>51</v>
      </c>
      <c r="B44">
        <f>+$Q$4*Europe15!C45+Row!$Q$5*Japan!C44</f>
        <v>4874143.596164007</v>
      </c>
      <c r="C44">
        <f t="shared" si="0"/>
        <v>3943434.1275543077</v>
      </c>
      <c r="D44">
        <f>+$Q$12*Europe15!E45+Row!$Q$13*Japan!E44</f>
        <v>2754086.9863304324</v>
      </c>
      <c r="E44">
        <f>+$Q$20*Europe15!F45+Row!$Q$21*Japan!F44</f>
        <v>930709.4686096993</v>
      </c>
      <c r="F44">
        <f t="shared" si="1"/>
        <v>3684796.454940132</v>
      </c>
      <c r="G44">
        <f>+$Q$28*Europe15!H45+Row!$Q$29*Japan!H44</f>
        <v>1208776.0469889916</v>
      </c>
      <c r="H44">
        <f>+$Q$35*Europe15!I45+$Q$36*Japan!I44</f>
        <v>82.86744441253202</v>
      </c>
      <c r="I44">
        <v>44.1353920972</v>
      </c>
    </row>
    <row r="45" spans="1:9" ht="12.75">
      <c r="A45" s="8" t="s">
        <v>52</v>
      </c>
      <c r="B45">
        <f>+$Q$4*Europe15!C46+Row!$Q$5*Japan!C45</f>
        <v>4953759.234984871</v>
      </c>
      <c r="C45">
        <f t="shared" si="0"/>
        <v>4014357.9963237685</v>
      </c>
      <c r="D45">
        <f>+$Q$12*Europe15!E46+Row!$Q$13*Japan!E45</f>
        <v>2789074.5252967505</v>
      </c>
      <c r="E45">
        <f>+$Q$20*Europe15!F46+Row!$Q$21*Japan!F45</f>
        <v>939401.2386611025</v>
      </c>
      <c r="F45">
        <f t="shared" si="1"/>
        <v>3728475.763957853</v>
      </c>
      <c r="G45">
        <f>+$Q$28*Europe15!H46+Row!$Q$29*Japan!H45</f>
        <v>1249827.1599644306</v>
      </c>
      <c r="H45">
        <f>+$Q$35*Europe15!I46+$Q$36*Japan!I45</f>
        <v>82.99439786379082</v>
      </c>
      <c r="I45">
        <v>44.1353920972</v>
      </c>
    </row>
    <row r="46" spans="1:9" ht="12.75">
      <c r="A46" s="8" t="s">
        <v>53</v>
      </c>
      <c r="B46">
        <f>+$Q$4*Europe15!C47+Row!$Q$5*Japan!C46</f>
        <v>5023561.440278837</v>
      </c>
      <c r="C46">
        <f t="shared" si="0"/>
        <v>4074890.9190143817</v>
      </c>
      <c r="D46">
        <f>+$Q$12*Europe15!E47+Row!$Q$13*Japan!E46</f>
        <v>2823747.9607352028</v>
      </c>
      <c r="E46">
        <f>+$Q$20*Europe15!F47+Row!$Q$21*Japan!F46</f>
        <v>948670.5212644556</v>
      </c>
      <c r="F46">
        <f t="shared" si="1"/>
        <v>3772418.4819996585</v>
      </c>
      <c r="G46">
        <f>+$Q$28*Europe15!H47+Row!$Q$29*Japan!H46</f>
        <v>1263817.567434652</v>
      </c>
      <c r="H46">
        <f>+$Q$35*Europe15!I47+$Q$36*Japan!I46</f>
        <v>83.17000850951794</v>
      </c>
      <c r="I46">
        <v>44.1353920972</v>
      </c>
    </row>
    <row r="47" spans="1:9" ht="12.75">
      <c r="A47" s="8" t="s">
        <v>54</v>
      </c>
      <c r="B47">
        <f>+$Q$4*Europe15!C48+Row!$Q$5*Japan!C47</f>
        <v>5091257.543687201</v>
      </c>
      <c r="C47">
        <f t="shared" si="0"/>
        <v>4137266.6961357156</v>
      </c>
      <c r="D47">
        <f>+$Q$12*Europe15!E48+Row!$Q$13*Japan!E47</f>
        <v>2864587.5522236754</v>
      </c>
      <c r="E47">
        <f>+$Q$20*Europe15!F48+Row!$Q$21*Japan!F47</f>
        <v>953990.8475514853</v>
      </c>
      <c r="F47">
        <f t="shared" si="1"/>
        <v>3818578.3997751605</v>
      </c>
      <c r="G47">
        <f>+$Q$28*Europe15!H48+Row!$Q$29*Japan!H47</f>
        <v>1263800.6319419858</v>
      </c>
      <c r="H47">
        <f>+$Q$35*Europe15!I48+$Q$36*Japan!I47</f>
        <v>83.26632085979466</v>
      </c>
      <c r="I47">
        <v>43.6045190589</v>
      </c>
    </row>
    <row r="48" spans="1:9" ht="12.75">
      <c r="A48" s="8" t="s">
        <v>55</v>
      </c>
      <c r="B48">
        <f>+$Q$4*Europe15!C49+Row!$Q$5*Japan!C48</f>
        <v>5187682.112290897</v>
      </c>
      <c r="C48">
        <f t="shared" si="0"/>
        <v>4216936.232608081</v>
      </c>
      <c r="D48">
        <f>+$Q$12*Europe15!E49+Row!$Q$13*Japan!E48</f>
        <v>2909462.877782606</v>
      </c>
      <c r="E48">
        <f>+$Q$20*Europe15!F49+Row!$Q$21*Japan!F48</f>
        <v>970745.8796828168</v>
      </c>
      <c r="F48">
        <f t="shared" si="1"/>
        <v>3880208.757465423</v>
      </c>
      <c r="G48">
        <f>+$Q$28*Europe15!H49+Row!$Q$29*Japan!H48</f>
        <v>1319464.9854818229</v>
      </c>
      <c r="H48">
        <f>+$Q$35*Europe15!I49+$Q$36*Japan!I48</f>
        <v>83.4287703000914</v>
      </c>
      <c r="I48">
        <v>43.6045190589</v>
      </c>
    </row>
    <row r="49" spans="1:9" ht="12.75">
      <c r="A49" s="8" t="s">
        <v>56</v>
      </c>
      <c r="B49">
        <f>+$Q$4*Europe15!C50+Row!$Q$5*Japan!C49</f>
        <v>5279962.194666834</v>
      </c>
      <c r="C49">
        <f t="shared" si="0"/>
        <v>4298745.70579558</v>
      </c>
      <c r="D49">
        <f>+$Q$12*Europe15!E50+Row!$Q$13*Japan!E49</f>
        <v>2963045.205519142</v>
      </c>
      <c r="E49">
        <f>+$Q$20*Europe15!F50+Row!$Q$21*Japan!F49</f>
        <v>981216.4888712538</v>
      </c>
      <c r="F49">
        <f t="shared" si="1"/>
        <v>3944261.6943903957</v>
      </c>
      <c r="G49">
        <f>+$Q$28*Europe15!H50+Row!$Q$29*Japan!H49</f>
        <v>1351439.5448546628</v>
      </c>
      <c r="H49">
        <f>+$Q$35*Europe15!I50+$Q$36*Japan!I49</f>
        <v>83.6198405094143</v>
      </c>
      <c r="I49">
        <v>43.6045190589</v>
      </c>
    </row>
    <row r="50" spans="1:9" ht="12.75">
      <c r="A50" s="8" t="s">
        <v>57</v>
      </c>
      <c r="B50">
        <f>+$Q$4*Europe15!C51+Row!$Q$5*Japan!C50</f>
        <v>5319935.772101898</v>
      </c>
      <c r="C50">
        <f t="shared" si="0"/>
        <v>4318551.63427245</v>
      </c>
      <c r="D50">
        <f>+$Q$12*Europe15!E51+Row!$Q$13*Japan!E50</f>
        <v>2992415.533870698</v>
      </c>
      <c r="E50">
        <f>+$Q$20*Europe15!F51+Row!$Q$21*Japan!F50</f>
        <v>1001384.1378294482</v>
      </c>
      <c r="F50">
        <f t="shared" si="1"/>
        <v>3993799.671700146</v>
      </c>
      <c r="G50">
        <f>+$Q$28*Europe15!H51+Row!$Q$29*Japan!H50</f>
        <v>1356771.4426610554</v>
      </c>
      <c r="H50">
        <f>+$Q$35*Europe15!I51+$Q$36*Japan!I50</f>
        <v>83.65253678030173</v>
      </c>
      <c r="I50">
        <v>43.6045190589</v>
      </c>
    </row>
    <row r="51" spans="1:9" ht="12.75">
      <c r="A51" s="8" t="s">
        <v>58</v>
      </c>
      <c r="B51">
        <f>+$Q$4*Europe15!C52+Row!$Q$5*Japan!C51</f>
        <v>5297303.819638489</v>
      </c>
      <c r="C51">
        <f t="shared" si="0"/>
        <v>4297996.789308389</v>
      </c>
      <c r="D51">
        <f>+$Q$12*Europe15!E52+Row!$Q$13*Japan!E51</f>
        <v>2997843.612907689</v>
      </c>
      <c r="E51">
        <f>+$Q$20*Europe15!F52+Row!$Q$21*Japan!F51</f>
        <v>999307.0303300999</v>
      </c>
      <c r="F51">
        <f t="shared" si="1"/>
        <v>3997150.643237789</v>
      </c>
      <c r="G51">
        <f>+$Q$28*Europe15!H52+Row!$Q$29*Japan!H51</f>
        <v>1347437.585563499</v>
      </c>
      <c r="H51">
        <f>+$Q$35*Europe15!I52+$Q$36*Japan!I51</f>
        <v>83.59714430274752</v>
      </c>
      <c r="I51">
        <v>43.0325312101</v>
      </c>
    </row>
    <row r="52" spans="1:9" ht="12.75">
      <c r="A52" s="8" t="s">
        <v>59</v>
      </c>
      <c r="B52">
        <f>+$Q$4*Europe15!C53+Row!$Q$5*Japan!C52</f>
        <v>5382008.449635428</v>
      </c>
      <c r="C52">
        <f t="shared" si="0"/>
        <v>4364858.553203167</v>
      </c>
      <c r="D52">
        <f>+$Q$12*Europe15!E53+Row!$Q$13*Japan!E52</f>
        <v>3059127.2225445537</v>
      </c>
      <c r="E52">
        <f>+$Q$20*Europe15!F53+Row!$Q$21*Japan!F52</f>
        <v>1017149.8964322605</v>
      </c>
      <c r="F52">
        <f t="shared" si="1"/>
        <v>4076277.118976814</v>
      </c>
      <c r="G52">
        <f>+$Q$28*Europe15!H53+Row!$Q$29*Japan!H52</f>
        <v>1373601.282525649</v>
      </c>
      <c r="H52">
        <f>+$Q$35*Europe15!I53+$Q$36*Japan!I52</f>
        <v>83.79234908333342</v>
      </c>
      <c r="I52">
        <v>43.0325312101</v>
      </c>
    </row>
    <row r="53" spans="1:9" ht="12.75">
      <c r="A53" s="8" t="s">
        <v>60</v>
      </c>
      <c r="B53">
        <f>+$Q$4*Europe15!C54+Row!$Q$5*Japan!C53</f>
        <v>5457548.593065086</v>
      </c>
      <c r="C53">
        <f t="shared" si="0"/>
        <v>4428064.286078173</v>
      </c>
      <c r="D53">
        <f>+$Q$12*Europe15!E54+Row!$Q$13*Japan!E53</f>
        <v>3095669.742625641</v>
      </c>
      <c r="E53">
        <f>+$Q$20*Europe15!F54+Row!$Q$21*Japan!F53</f>
        <v>1029484.3069869133</v>
      </c>
      <c r="F53">
        <f t="shared" si="1"/>
        <v>4125154.0496125547</v>
      </c>
      <c r="G53">
        <f>+$Q$28*Europe15!H54+Row!$Q$29*Japan!H53</f>
        <v>1382230.5843854053</v>
      </c>
      <c r="H53">
        <f>+$Q$35*Europe15!I54+$Q$36*Japan!I53</f>
        <v>83.39530447188965</v>
      </c>
      <c r="I53">
        <v>43.0325312101</v>
      </c>
    </row>
    <row r="54" spans="1:9" ht="12.75">
      <c r="A54" s="8" t="s">
        <v>61</v>
      </c>
      <c r="B54">
        <f>+$Q$4*Europe15!C55+Row!$Q$5*Japan!C54</f>
        <v>5493198.249369745</v>
      </c>
      <c r="C54">
        <f t="shared" si="0"/>
        <v>4455489.682292345</v>
      </c>
      <c r="D54">
        <f>+$Q$12*Europe15!E55+Row!$Q$13*Japan!E54</f>
        <v>3129483.9709454775</v>
      </c>
      <c r="E54">
        <f>+$Q$20*Europe15!F55+Row!$Q$21*Japan!F54</f>
        <v>1037708.5670774005</v>
      </c>
      <c r="F54">
        <f t="shared" si="1"/>
        <v>4167192.538022878</v>
      </c>
      <c r="G54">
        <f>+$Q$28*Europe15!H55+Row!$Q$29*Japan!H54</f>
        <v>1398902.1876597335</v>
      </c>
      <c r="H54">
        <f>+$Q$35*Europe15!I55+$Q$36*Japan!I54</f>
        <v>83.22902806917597</v>
      </c>
      <c r="I54">
        <v>43.0325312101</v>
      </c>
    </row>
    <row r="55" spans="1:9" ht="12.75">
      <c r="A55" s="8" t="s">
        <v>62</v>
      </c>
      <c r="B55">
        <f>+$Q$4*Europe15!C56+Row!$Q$5*Japan!C55</f>
        <v>5577611.036231704</v>
      </c>
      <c r="C55">
        <f t="shared" si="0"/>
        <v>4526023.267374504</v>
      </c>
      <c r="D55">
        <f>+$Q$12*Europe15!E56+Row!$Q$13*Japan!E55</f>
        <v>3180994.87875699</v>
      </c>
      <c r="E55">
        <f>+$Q$20*Europe15!F56+Row!$Q$21*Japan!F55</f>
        <v>1051587.7688572</v>
      </c>
      <c r="F55">
        <f t="shared" si="1"/>
        <v>4232582.64761419</v>
      </c>
      <c r="G55">
        <f>+$Q$28*Europe15!H56+Row!$Q$29*Japan!H55</f>
        <v>1427409.4288883703</v>
      </c>
      <c r="H55">
        <f>+$Q$35*Europe15!I56+$Q$36*Japan!I55</f>
        <v>83.22876687886843</v>
      </c>
      <c r="I55">
        <v>42.7709490209</v>
      </c>
    </row>
    <row r="56" spans="1:9" ht="12.75">
      <c r="A56" s="8" t="s">
        <v>63</v>
      </c>
      <c r="B56">
        <f>+$Q$4*Europe15!C57+Row!$Q$5*Japan!C56</f>
        <v>5645986.499201289</v>
      </c>
      <c r="C56">
        <f t="shared" si="0"/>
        <v>4586769.406056173</v>
      </c>
      <c r="D56">
        <f>+$Q$12*Europe15!E57+Row!$Q$13*Japan!E56</f>
        <v>3222542.849080172</v>
      </c>
      <c r="E56">
        <f>+$Q$20*Europe15!F57+Row!$Q$21*Japan!F56</f>
        <v>1059217.0931451167</v>
      </c>
      <c r="F56">
        <f t="shared" si="1"/>
        <v>4281759.942225289</v>
      </c>
      <c r="G56">
        <f>+$Q$28*Europe15!H57+Row!$Q$29*Japan!H56</f>
        <v>1443334.1782015478</v>
      </c>
      <c r="H56">
        <f>+$Q$35*Europe15!I57+$Q$36*Japan!I56</f>
        <v>83.17284187517257</v>
      </c>
      <c r="I56">
        <v>42.7709490209</v>
      </c>
    </row>
    <row r="57" spans="1:9" ht="12.75">
      <c r="A57" s="8" t="s">
        <v>64</v>
      </c>
      <c r="B57">
        <f>+$Q$4*Europe15!C58+Row!$Q$5*Japan!C57</f>
        <v>5731937.997040843</v>
      </c>
      <c r="C57">
        <f t="shared" si="0"/>
        <v>4662101.797090777</v>
      </c>
      <c r="D57">
        <f>+$Q$12*Europe15!E58+Row!$Q$13*Japan!E57</f>
        <v>3284148.208185295</v>
      </c>
      <c r="E57">
        <f>+$Q$20*Europe15!F58+Row!$Q$21*Japan!F57</f>
        <v>1069836.1999500657</v>
      </c>
      <c r="F57">
        <f t="shared" si="1"/>
        <v>4353984.408135361</v>
      </c>
      <c r="G57">
        <f>+$Q$28*Europe15!H58+Row!$Q$29*Japan!H57</f>
        <v>1465332.9916671761</v>
      </c>
      <c r="H57">
        <f>+$Q$35*Europe15!I58+$Q$36*Japan!I57</f>
        <v>83.27852646903048</v>
      </c>
      <c r="I57">
        <v>42.7709490209</v>
      </c>
    </row>
    <row r="58" spans="1:9" ht="12.75">
      <c r="A58" s="8" t="s">
        <v>65</v>
      </c>
      <c r="B58">
        <f>+$Q$4*Europe15!C59+Row!$Q$5*Japan!C58</f>
        <v>5840529.763743161</v>
      </c>
      <c r="C58">
        <f t="shared" si="0"/>
        <v>4756865.983012336</v>
      </c>
      <c r="D58">
        <f>+$Q$12*Europe15!E59+Row!$Q$13*Japan!E58</f>
        <v>3327461.985107459</v>
      </c>
      <c r="E58">
        <f>+$Q$20*Europe15!F59+Row!$Q$21*Japan!F58</f>
        <v>1083663.7807308252</v>
      </c>
      <c r="F58">
        <f t="shared" si="1"/>
        <v>4411125.765838284</v>
      </c>
      <c r="G58">
        <f>+$Q$28*Europe15!H59+Row!$Q$29*Japan!H58</f>
        <v>1501883.8537599607</v>
      </c>
      <c r="H58">
        <f>+$Q$35*Europe15!I59+$Q$36*Japan!I58</f>
        <v>83.60681802748869</v>
      </c>
      <c r="I58">
        <v>42.7709490209</v>
      </c>
    </row>
    <row r="59" spans="1:9" ht="12.75">
      <c r="A59" s="8" t="s">
        <v>66</v>
      </c>
      <c r="B59">
        <f>+$Q$4*Europe15!C60+Row!$Q$5*Japan!C59</f>
        <v>5980302.57723806</v>
      </c>
      <c r="C59">
        <f t="shared" si="0"/>
        <v>4883302.149806835</v>
      </c>
      <c r="D59">
        <f>+$Q$12*Europe15!E60+Row!$Q$13*Japan!E59</f>
        <v>3402542.5553060295</v>
      </c>
      <c r="E59">
        <f>+$Q$20*Europe15!F60+Row!$Q$21*Japan!F59</f>
        <v>1097000.4274312253</v>
      </c>
      <c r="F59">
        <f t="shared" si="1"/>
        <v>4499542.982737254</v>
      </c>
      <c r="G59">
        <f>+$Q$28*Europe15!H60+Row!$Q$29*Japan!H59</f>
        <v>1551805.9694561092</v>
      </c>
      <c r="H59">
        <f>+$Q$35*Europe15!I60+$Q$36*Japan!I59</f>
        <v>84.53928668782575</v>
      </c>
      <c r="I59">
        <v>42.6252926871</v>
      </c>
    </row>
    <row r="60" spans="1:9" ht="12.75">
      <c r="A60" s="8" t="s">
        <v>67</v>
      </c>
      <c r="B60">
        <f>+$Q$4*Europe15!C61+Row!$Q$5*Japan!C60</f>
        <v>6042852.315237762</v>
      </c>
      <c r="C60">
        <f t="shared" si="0"/>
        <v>4934635.8592837555</v>
      </c>
      <c r="D60">
        <f>+$Q$12*Europe15!E61+Row!$Q$13*Japan!E60</f>
        <v>3426236.55963236</v>
      </c>
      <c r="E60">
        <f>+$Q$20*Europe15!F61+Row!$Q$21*Japan!F60</f>
        <v>1108216.4559540066</v>
      </c>
      <c r="F60">
        <f t="shared" si="1"/>
        <v>4534453.015586367</v>
      </c>
      <c r="G60">
        <f>+$Q$28*Europe15!H61+Row!$Q$29*Japan!H60</f>
        <v>1553576.2755422187</v>
      </c>
      <c r="H60">
        <f>+$Q$35*Europe15!I61+$Q$36*Japan!I60</f>
        <v>84.47026384557022</v>
      </c>
      <c r="I60">
        <v>42.6252926871</v>
      </c>
    </row>
    <row r="61" spans="1:9" ht="12.75">
      <c r="A61" s="8" t="s">
        <v>68</v>
      </c>
      <c r="B61">
        <f>+$Q$4*Europe15!C62+Row!$Q$5*Japan!C61</f>
        <v>6092513.719675222</v>
      </c>
      <c r="C61">
        <f t="shared" si="0"/>
        <v>4978401.948130362</v>
      </c>
      <c r="D61">
        <f>+$Q$12*Europe15!E62+Row!$Q$13*Japan!E61</f>
        <v>3459079.9717773083</v>
      </c>
      <c r="E61">
        <f>+$Q$20*Europe15!F62+Row!$Q$21*Japan!F61</f>
        <v>1114111.7715448607</v>
      </c>
      <c r="F61">
        <f t="shared" si="1"/>
        <v>4573191.743322169</v>
      </c>
      <c r="G61">
        <f>+$Q$28*Europe15!H62+Row!$Q$29*Japan!H61</f>
        <v>1563554.197656677</v>
      </c>
      <c r="H61">
        <f>+$Q$35*Europe15!I62+$Q$36*Japan!I61</f>
        <v>84.81473125844552</v>
      </c>
      <c r="I61">
        <v>42.6252926871</v>
      </c>
    </row>
    <row r="62" spans="1:9" ht="12.75">
      <c r="A62" s="8" t="s">
        <v>69</v>
      </c>
      <c r="B62">
        <f>+$Q$4*Europe15!C63+Row!$Q$5*Japan!C62</f>
        <v>6152145.388180102</v>
      </c>
      <c r="C62">
        <f t="shared" si="0"/>
        <v>5024134.75598416</v>
      </c>
      <c r="D62">
        <f>+$Q$12*Europe15!E63+Row!$Q$13*Japan!E62</f>
        <v>3506353.32834539</v>
      </c>
      <c r="E62">
        <f>+$Q$20*Europe15!F63+Row!$Q$21*Japan!F62</f>
        <v>1128010.6321959423</v>
      </c>
      <c r="F62">
        <f t="shared" si="1"/>
        <v>4634363.960541332</v>
      </c>
      <c r="G62">
        <f>+$Q$28*Europe15!H63+Row!$Q$29*Japan!H62</f>
        <v>1570241.401222125</v>
      </c>
      <c r="H62">
        <f>+$Q$35*Europe15!I63+$Q$36*Japan!I62</f>
        <v>85.06819402424244</v>
      </c>
      <c r="I62">
        <v>42.6252926871</v>
      </c>
    </row>
    <row r="63" spans="1:9" ht="12.75">
      <c r="A63" s="8" t="s">
        <v>70</v>
      </c>
      <c r="B63">
        <f>+$Q$4*Europe15!C64+Row!$Q$5*Japan!C63</f>
        <v>6105561.194062567</v>
      </c>
      <c r="C63">
        <f t="shared" si="0"/>
        <v>4980270.631477307</v>
      </c>
      <c r="D63">
        <f>+$Q$12*Europe15!E64+Row!$Q$13*Japan!E63</f>
        <v>3440985.005775717</v>
      </c>
      <c r="E63">
        <f>+$Q$20*Europe15!F64+Row!$Q$21*Japan!F63</f>
        <v>1125290.5625852605</v>
      </c>
      <c r="F63">
        <f t="shared" si="1"/>
        <v>4566275.568360978</v>
      </c>
      <c r="G63">
        <f>+$Q$28*Europe15!H64+Row!$Q$29*Japan!H63</f>
        <v>1522919.3847693852</v>
      </c>
      <c r="H63">
        <f>+$Q$35*Europe15!I64+$Q$36*Japan!I63</f>
        <v>84.85338735754115</v>
      </c>
      <c r="I63">
        <v>41.5803347769</v>
      </c>
    </row>
    <row r="64" spans="1:9" ht="12.75">
      <c r="A64" s="8" t="s">
        <v>71</v>
      </c>
      <c r="B64">
        <f>+$Q$4*Europe15!C65+Row!$Q$5*Japan!C64</f>
        <v>6146938.041994972</v>
      </c>
      <c r="C64">
        <f t="shared" si="0"/>
        <v>5009047.890405698</v>
      </c>
      <c r="D64">
        <f>+$Q$12*Europe15!E65+Row!$Q$13*Japan!E64</f>
        <v>3487346.584009869</v>
      </c>
      <c r="E64">
        <f>+$Q$20*Europe15!F65+Row!$Q$21*Japan!F64</f>
        <v>1137890.151589274</v>
      </c>
      <c r="F64">
        <f t="shared" si="1"/>
        <v>4625236.735599143</v>
      </c>
      <c r="G64">
        <f>+$Q$28*Europe15!H65+Row!$Q$29*Japan!H64</f>
        <v>1486514.1022267733</v>
      </c>
      <c r="H64">
        <f>+$Q$35*Europe15!I65+$Q$36*Japan!I64</f>
        <v>84.83560066137679</v>
      </c>
      <c r="I64">
        <v>41.5803347769</v>
      </c>
    </row>
    <row r="65" spans="1:9" ht="12.75">
      <c r="A65" s="8" t="s">
        <v>72</v>
      </c>
      <c r="B65">
        <f>+$Q$4*Europe15!C66+Row!$Q$5*Japan!C65</f>
        <v>6193762.612109872</v>
      </c>
      <c r="C65">
        <f t="shared" si="0"/>
        <v>5045527.524706401</v>
      </c>
      <c r="D65">
        <f>+$Q$12*Europe15!E66+Row!$Q$13*Japan!E65</f>
        <v>3522826.4769934467</v>
      </c>
      <c r="E65">
        <f>+$Q$20*Europe15!F66+Row!$Q$21*Japan!F65</f>
        <v>1148235.087403471</v>
      </c>
      <c r="F65">
        <f t="shared" si="1"/>
        <v>4671061.564396918</v>
      </c>
      <c r="G65">
        <f>+$Q$28*Europe15!H66+Row!$Q$29*Japan!H65</f>
        <v>1482294.162718283</v>
      </c>
      <c r="H65">
        <f>+$Q$35*Europe15!I66+$Q$36*Japan!I65</f>
        <v>84.57343630037069</v>
      </c>
      <c r="I65">
        <v>41.5803347769</v>
      </c>
    </row>
    <row r="66" spans="1:9" ht="12.75">
      <c r="A66" s="8" t="s">
        <v>73</v>
      </c>
      <c r="B66">
        <f>+$Q$4*Europe15!C67+Row!$Q$5*Japan!C66</f>
        <v>6125248.166237125</v>
      </c>
      <c r="C66">
        <f t="shared" si="0"/>
        <v>4961747.494783352</v>
      </c>
      <c r="D66">
        <f>+$Q$12*Europe15!E67+Row!$Q$13*Japan!E66</f>
        <v>3497899.849524159</v>
      </c>
      <c r="E66">
        <f>+$Q$20*Europe15!F67+Row!$Q$21*Japan!F66</f>
        <v>1163500.6714537728</v>
      </c>
      <c r="F66">
        <f t="shared" si="1"/>
        <v>4661400.520977932</v>
      </c>
      <c r="G66">
        <f>+$Q$28*Europe15!H67+Row!$Q$29*Japan!H66</f>
        <v>1462067.671157775</v>
      </c>
      <c r="H66">
        <f>+$Q$35*Europe15!I67+$Q$36*Japan!I66</f>
        <v>84.51762153987504</v>
      </c>
      <c r="I66">
        <v>41.5803347769</v>
      </c>
    </row>
    <row r="67" spans="1:9" ht="12.75">
      <c r="A67" s="8" t="s">
        <v>74</v>
      </c>
      <c r="B67">
        <f>+$Q$4*Europe15!C68+Row!$Q$5*Japan!C67</f>
        <v>6093559.542238744</v>
      </c>
      <c r="C67">
        <f t="shared" si="0"/>
        <v>4902352.307840752</v>
      </c>
      <c r="D67">
        <f>+$Q$12*Europe15!E68+Row!$Q$13*Japan!E67</f>
        <v>3530040.57693432</v>
      </c>
      <c r="E67">
        <f>+$Q$20*Europe15!F68+Row!$Q$21*Japan!F67</f>
        <v>1191207.2343979916</v>
      </c>
      <c r="F67">
        <f t="shared" si="1"/>
        <v>4721247.8113323115</v>
      </c>
      <c r="G67">
        <f>+$Q$28*Europe15!H68+Row!$Q$29*Japan!H67</f>
        <v>1426605.6694218167</v>
      </c>
      <c r="H67">
        <f>+$Q$35*Europe15!I68+$Q$36*Japan!I67</f>
        <v>84.2118102260954</v>
      </c>
      <c r="I67">
        <v>40.5230043468</v>
      </c>
    </row>
    <row r="68" spans="1:9" ht="12.75">
      <c r="A68" s="8" t="s">
        <v>75</v>
      </c>
      <c r="B68">
        <f>+$Q$4*Europe15!C69+Row!$Q$5*Japan!C68</f>
        <v>6120566.784510827</v>
      </c>
      <c r="C68">
        <f t="shared" si="0"/>
        <v>4915706.317807807</v>
      </c>
      <c r="D68">
        <f>+$Q$12*Europe15!E69+Row!$Q$13*Japan!E68</f>
        <v>3563451.265575611</v>
      </c>
      <c r="E68">
        <f>+$Q$20*Europe15!F69+Row!$Q$21*Japan!F68</f>
        <v>1204860.4667030198</v>
      </c>
      <c r="F68">
        <f t="shared" si="1"/>
        <v>4768311.732278631</v>
      </c>
      <c r="G68">
        <f>+$Q$28*Europe15!H69+Row!$Q$29*Japan!H68</f>
        <v>1438611.4992546071</v>
      </c>
      <c r="H68">
        <f>+$Q$35*Europe15!I69+$Q$36*Japan!I68</f>
        <v>84.05364279843661</v>
      </c>
      <c r="I68">
        <v>40.5230043468</v>
      </c>
    </row>
    <row r="69" spans="1:9" ht="12.75">
      <c r="A69" s="8" t="s">
        <v>76</v>
      </c>
      <c r="B69">
        <f>+$Q$4*Europe15!C70+Row!$Q$5*Japan!C69</f>
        <v>6176524.469027925</v>
      </c>
      <c r="C69">
        <f t="shared" si="0"/>
        <v>4954456.187576926</v>
      </c>
      <c r="D69">
        <f>+$Q$12*Europe15!E70+Row!$Q$13*Japan!E69</f>
        <v>3592011.0485818675</v>
      </c>
      <c r="E69">
        <f>+$Q$20*Europe15!F70+Row!$Q$21*Japan!F69</f>
        <v>1222068.2814509987</v>
      </c>
      <c r="F69">
        <f t="shared" si="1"/>
        <v>4814079.330032866</v>
      </c>
      <c r="G69">
        <f>+$Q$28*Europe15!H70+Row!$Q$29*Japan!H69</f>
        <v>1442611.7385622382</v>
      </c>
      <c r="H69">
        <f>+$Q$35*Europe15!I70+$Q$36*Japan!I69</f>
        <v>84.00085796856253</v>
      </c>
      <c r="I69">
        <v>40.5230043468</v>
      </c>
    </row>
    <row r="70" spans="1:9" ht="12.75">
      <c r="A70" s="8" t="s">
        <v>77</v>
      </c>
      <c r="B70">
        <f>+$Q$4*Europe15!C71+Row!$Q$5*Japan!C70</f>
        <v>6252607.256931219</v>
      </c>
      <c r="C70">
        <f t="shared" si="0"/>
        <v>5022112.043722792</v>
      </c>
      <c r="D70">
        <f>+$Q$12*Europe15!E71+Row!$Q$13*Japan!E70</f>
        <v>3631365.314794736</v>
      </c>
      <c r="E70">
        <f>+$Q$20*Europe15!F71+Row!$Q$21*Japan!F70</f>
        <v>1230495.2132084272</v>
      </c>
      <c r="F70">
        <f t="shared" si="1"/>
        <v>4861860.528003164</v>
      </c>
      <c r="G70">
        <f>+$Q$28*Europe15!H71+Row!$Q$29*Japan!H70</f>
        <v>1455483.2196738813</v>
      </c>
      <c r="H70">
        <f>+$Q$35*Europe15!I71+$Q$36*Japan!I70</f>
        <v>83.937568948859</v>
      </c>
      <c r="I70">
        <v>40.5230043468</v>
      </c>
    </row>
    <row r="71" spans="1:9" ht="12.75">
      <c r="A71" s="8" t="s">
        <v>78</v>
      </c>
      <c r="B71">
        <f>+$Q$4*Europe15!C72+Row!$Q$5*Japan!C71</f>
        <v>6331554.166389497</v>
      </c>
      <c r="C71">
        <f t="shared" si="0"/>
        <v>5094017.424230727</v>
      </c>
      <c r="D71">
        <f>+$Q$12*Europe15!E72+Row!$Q$13*Japan!E71</f>
        <v>3663397.6291016517</v>
      </c>
      <c r="E71">
        <f>+$Q$20*Europe15!F72+Row!$Q$21*Japan!F71</f>
        <v>1237536.7421587696</v>
      </c>
      <c r="F71">
        <f t="shared" si="1"/>
        <v>4900934.371260421</v>
      </c>
      <c r="G71">
        <f>+$Q$28*Europe15!H72+Row!$Q$29*Japan!H71</f>
        <v>1465693.768200217</v>
      </c>
      <c r="H71">
        <f>+$Q$35*Europe15!I72+$Q$36*Japan!I71</f>
        <v>84.10586175151073</v>
      </c>
      <c r="I71">
        <v>40.6749385763</v>
      </c>
    </row>
    <row r="72" spans="1:9" ht="12.75">
      <c r="A72" s="8" t="s">
        <v>79</v>
      </c>
      <c r="B72">
        <f>+$Q$4*Europe15!C73+Row!$Q$5*Japan!C72</f>
        <v>6393574.465285791</v>
      </c>
      <c r="C72">
        <f aca="true" t="shared" si="2" ref="C72:C135">+B72-E72</f>
        <v>5144207.171939438</v>
      </c>
      <c r="D72">
        <f>+$Q$12*Europe15!E73+Row!$Q$13*Japan!E72</f>
        <v>3689662.735215349</v>
      </c>
      <c r="E72">
        <f>+$Q$20*Europe15!F73+Row!$Q$21*Japan!F72</f>
        <v>1249367.2933463524</v>
      </c>
      <c r="F72">
        <f t="shared" si="1"/>
        <v>4939030.028561702</v>
      </c>
      <c r="G72">
        <f>+$Q$28*Europe15!H73+Row!$Q$29*Japan!H72</f>
        <v>1476550.7487804596</v>
      </c>
      <c r="H72">
        <f>+$Q$35*Europe15!I73+$Q$36*Japan!I72</f>
        <v>84.06804948267036</v>
      </c>
      <c r="I72">
        <v>40.948059823</v>
      </c>
    </row>
    <row r="73" spans="1:9" ht="12.75">
      <c r="A73" s="8" t="s">
        <v>80</v>
      </c>
      <c r="B73">
        <f>+$Q$4*Europe15!C74+Row!$Q$5*Japan!C73</f>
        <v>6464408.828681612</v>
      </c>
      <c r="C73">
        <f t="shared" si="2"/>
        <v>5207076.948972628</v>
      </c>
      <c r="D73">
        <f>+$Q$12*Europe15!E74+Row!$Q$13*Japan!E73</f>
        <v>3732430.770705478</v>
      </c>
      <c r="E73">
        <f>+$Q$20*Europe15!F74+Row!$Q$21*Japan!F73</f>
        <v>1257331.8797089837</v>
      </c>
      <c r="F73">
        <f t="shared" si="1"/>
        <v>4989762.650414461</v>
      </c>
      <c r="G73">
        <f>+$Q$28*Europe15!H74+Row!$Q$29*Japan!H73</f>
        <v>1475546.6589002747</v>
      </c>
      <c r="H73">
        <f>+$Q$35*Europe15!I74+$Q$36*Japan!I73</f>
        <v>84.67418750760555</v>
      </c>
      <c r="I73">
        <v>41.1505683825</v>
      </c>
    </row>
    <row r="74" spans="1:9" ht="12.75">
      <c r="A74" s="8" t="s">
        <v>81</v>
      </c>
      <c r="B74">
        <f>+$Q$4*Europe15!C75+Row!$Q$5*Japan!C74</f>
        <v>6532202.951043937</v>
      </c>
      <c r="C74">
        <f t="shared" si="2"/>
        <v>5268804.990270613</v>
      </c>
      <c r="D74">
        <f>+$Q$12*Europe15!E75+Row!$Q$13*Japan!E74</f>
        <v>3762723.5022204667</v>
      </c>
      <c r="E74">
        <f>+$Q$20*Europe15!F75+Row!$Q$21*Japan!F74</f>
        <v>1263397.9607733244</v>
      </c>
      <c r="F74">
        <f t="shared" si="1"/>
        <v>5026121.462993791</v>
      </c>
      <c r="G74">
        <f>+$Q$28*Europe15!H75+Row!$Q$29*Japan!H74</f>
        <v>1478380.6147339796</v>
      </c>
      <c r="H74">
        <f>+$Q$35*Europe15!I75+$Q$36*Japan!I74</f>
        <v>84.7454445354632</v>
      </c>
      <c r="I74">
        <v>41.1047334129</v>
      </c>
    </row>
    <row r="75" spans="1:9" ht="12.75">
      <c r="A75" s="8" t="s">
        <v>82</v>
      </c>
      <c r="B75">
        <f>+$Q$4*Europe15!C76+Row!$Q$5*Japan!C75</f>
        <v>6579962.988453781</v>
      </c>
      <c r="C75">
        <f t="shared" si="2"/>
        <v>5318878.277203336</v>
      </c>
      <c r="D75">
        <f>+$Q$12*Europe15!E76+Row!$Q$13*Japan!E75</f>
        <v>3778486.6320810216</v>
      </c>
      <c r="E75">
        <f>+$Q$20*Europe15!F76+Row!$Q$21*Japan!F75</f>
        <v>1261084.711250445</v>
      </c>
      <c r="F75">
        <f t="shared" si="1"/>
        <v>5039571.343331466</v>
      </c>
      <c r="G75">
        <f>+$Q$28*Europe15!H76+Row!$Q$29*Japan!H75</f>
        <v>1501426.577030396</v>
      </c>
      <c r="H75">
        <f>+$Q$35*Europe15!I76+$Q$36*Japan!I75</f>
        <v>84.86512357428141</v>
      </c>
      <c r="I75">
        <v>41.0002099284</v>
      </c>
    </row>
    <row r="76" spans="1:9" ht="12.75">
      <c r="A76" s="8" t="s">
        <v>83</v>
      </c>
      <c r="B76">
        <f>+$Q$4*Europe15!C77+Row!$Q$5*Japan!C76</f>
        <v>6600511.671551888</v>
      </c>
      <c r="C76">
        <f t="shared" si="2"/>
        <v>5330093.659586207</v>
      </c>
      <c r="D76">
        <f>+$Q$12*Europe15!E77+Row!$Q$13*Japan!E76</f>
        <v>3804629.207976176</v>
      </c>
      <c r="E76">
        <f>+$Q$20*Europe15!F77+Row!$Q$21*Japan!F76</f>
        <v>1270418.0119656806</v>
      </c>
      <c r="F76">
        <f aca="true" t="shared" si="3" ref="F76:F139">+SUM(D76:E76)</f>
        <v>5075047.219941856</v>
      </c>
      <c r="G76">
        <f>+$Q$28*Europe15!H77+Row!$Q$29*Japan!H76</f>
        <v>1498993.8766219441</v>
      </c>
      <c r="H76">
        <f>+$Q$35*Europe15!I77+$Q$36*Japan!I76</f>
        <v>85.04812036633061</v>
      </c>
      <c r="I76">
        <v>40.9742713004</v>
      </c>
    </row>
    <row r="77" spans="1:9" ht="12.75">
      <c r="A77" s="8" t="s">
        <v>84</v>
      </c>
      <c r="B77">
        <f>+$Q$4*Europe15!C78+Row!$Q$5*Japan!C77</f>
        <v>6632022.603564765</v>
      </c>
      <c r="C77">
        <f t="shared" si="2"/>
        <v>5349445.962476461</v>
      </c>
      <c r="D77">
        <f>+$Q$12*Europe15!E78+Row!$Q$13*Japan!E77</f>
        <v>3842780.9692720943</v>
      </c>
      <c r="E77">
        <f>+$Q$20*Europe15!F78+Row!$Q$21*Japan!F77</f>
        <v>1282576.6410883043</v>
      </c>
      <c r="F77">
        <f t="shared" si="3"/>
        <v>5125357.610360399</v>
      </c>
      <c r="G77">
        <f>+$Q$28*Europe15!H78+Row!$Q$29*Japan!H77</f>
        <v>1502630.6885756825</v>
      </c>
      <c r="H77">
        <f>+$Q$35*Europe15!I78+$Q$36*Japan!I77</f>
        <v>84.99577181834788</v>
      </c>
      <c r="I77">
        <v>41.0307687698</v>
      </c>
    </row>
    <row r="78" spans="1:9" ht="12.75">
      <c r="A78" s="8" t="s">
        <v>85</v>
      </c>
      <c r="B78">
        <f>+$Q$4*Europe15!C79+Row!$Q$5*Japan!C78</f>
        <v>6700820.239427989</v>
      </c>
      <c r="C78">
        <f t="shared" si="2"/>
        <v>5401372.443801286</v>
      </c>
      <c r="D78">
        <f>+$Q$12*Europe15!E79+Row!$Q$13*Japan!E78</f>
        <v>3873417.184157498</v>
      </c>
      <c r="E78">
        <f>+$Q$20*Europe15!F79+Row!$Q$21*Japan!F78</f>
        <v>1299447.7956267034</v>
      </c>
      <c r="F78">
        <f t="shared" si="3"/>
        <v>5172864.979784202</v>
      </c>
      <c r="G78">
        <f>+$Q$28*Europe15!H79+Row!$Q$29*Japan!H78</f>
        <v>1523272.0639493067</v>
      </c>
      <c r="H78">
        <f>+$Q$35*Europe15!I79+$Q$36*Japan!I78</f>
        <v>85.03532921475366</v>
      </c>
      <c r="I78">
        <v>41.0228695548</v>
      </c>
    </row>
    <row r="79" spans="1:9" ht="12.75">
      <c r="A79" s="8" t="s">
        <v>86</v>
      </c>
      <c r="B79">
        <f>+$Q$4*Europe15!C80+Row!$Q$5*Japan!C79</f>
        <v>6769423.087541228</v>
      </c>
      <c r="C79">
        <f t="shared" si="2"/>
        <v>5459087.682073717</v>
      </c>
      <c r="D79">
        <f>+$Q$12*Europe15!E80+Row!$Q$13*Japan!E79</f>
        <v>3905281.2528848764</v>
      </c>
      <c r="E79">
        <f>+$Q$20*Europe15!F80+Row!$Q$21*Japan!F79</f>
        <v>1310335.4054675112</v>
      </c>
      <c r="F79">
        <f t="shared" si="3"/>
        <v>5215616.658352388</v>
      </c>
      <c r="G79">
        <f>+$Q$28*Europe15!H80+Row!$Q$29*Japan!H79</f>
        <v>1538878.1646302438</v>
      </c>
      <c r="H79">
        <f>+$Q$35*Europe15!I80+$Q$36*Japan!I79</f>
        <v>85.21363245828864</v>
      </c>
      <c r="I79">
        <v>40.9646543345</v>
      </c>
    </row>
    <row r="80" spans="1:9" ht="12.75">
      <c r="A80" s="8" t="s">
        <v>87</v>
      </c>
      <c r="B80">
        <f>+$Q$4*Europe15!C81+Row!$Q$5*Japan!C80</f>
        <v>6834192.108550932</v>
      </c>
      <c r="C80">
        <f t="shared" si="2"/>
        <v>5512292.604371786</v>
      </c>
      <c r="D80">
        <f>+$Q$12*Europe15!E81+Row!$Q$13*Japan!E80</f>
        <v>3938936.331736984</v>
      </c>
      <c r="E80">
        <f>+$Q$20*Europe15!F81+Row!$Q$21*Japan!F80</f>
        <v>1321899.5041791466</v>
      </c>
      <c r="F80">
        <f t="shared" si="3"/>
        <v>5260835.835916131</v>
      </c>
      <c r="G80">
        <f>+$Q$28*Europe15!H81+Row!$Q$29*Japan!H80</f>
        <v>1562769.0739308205</v>
      </c>
      <c r="H80">
        <f>+$Q$35*Europe15!I81+$Q$36*Japan!I80</f>
        <v>85.53101227855346</v>
      </c>
      <c r="I80">
        <v>40.9848496464</v>
      </c>
    </row>
    <row r="81" spans="1:9" ht="12.75">
      <c r="A81" s="8" t="s">
        <v>88</v>
      </c>
      <c r="B81">
        <f>+$Q$4*Europe15!C82+Row!$Q$5*Japan!C81</f>
        <v>6891844.83059941</v>
      </c>
      <c r="C81">
        <f t="shared" si="2"/>
        <v>5555365.868679974</v>
      </c>
      <c r="D81">
        <f>+$Q$12*Europe15!E82+Row!$Q$13*Japan!E81</f>
        <v>3988820.1127886707</v>
      </c>
      <c r="E81">
        <f>+$Q$20*Europe15!F82+Row!$Q$21*Japan!F81</f>
        <v>1336478.9619194367</v>
      </c>
      <c r="F81">
        <f t="shared" si="3"/>
        <v>5325299.074708108</v>
      </c>
      <c r="G81">
        <f>+$Q$28*Europe15!H82+Row!$Q$29*Japan!H81</f>
        <v>1565776.168771682</v>
      </c>
      <c r="H81">
        <f>+$Q$35*Europe15!I82+$Q$36*Japan!I81</f>
        <v>85.55157968541153</v>
      </c>
      <c r="I81">
        <v>41.0416336354</v>
      </c>
    </row>
    <row r="82" spans="1:9" ht="12.75">
      <c r="A82" s="8" t="s">
        <v>89</v>
      </c>
      <c r="B82">
        <f>+$Q$4*Europe15!C83+Row!$Q$5*Japan!C82</f>
        <v>6968057.238138889</v>
      </c>
      <c r="C82">
        <f t="shared" si="2"/>
        <v>5618642.462649353</v>
      </c>
      <c r="D82">
        <f>+$Q$12*Europe15!E83+Row!$Q$13*Japan!E82</f>
        <v>4030626.177576348</v>
      </c>
      <c r="E82">
        <f>+$Q$20*Europe15!F83+Row!$Q$21*Japan!F82</f>
        <v>1349414.775489536</v>
      </c>
      <c r="F82">
        <f t="shared" si="3"/>
        <v>5380040.953065884</v>
      </c>
      <c r="G82">
        <f>+$Q$28*Europe15!H83+Row!$Q$29*Japan!H82</f>
        <v>1583263.9936386887</v>
      </c>
      <c r="H82">
        <f>+$Q$35*Europe15!I83+$Q$36*Japan!I82</f>
        <v>85.78979193671944</v>
      </c>
      <c r="I82">
        <v>41.0318323681</v>
      </c>
    </row>
    <row r="83" spans="1:9" ht="12.75">
      <c r="A83" s="8" t="s">
        <v>90</v>
      </c>
      <c r="B83">
        <f>+$Q$4*Europe15!C84+Row!$Q$5*Japan!C83</f>
        <v>7013189.308842027</v>
      </c>
      <c r="C83">
        <f t="shared" si="2"/>
        <v>5653507.859229697</v>
      </c>
      <c r="D83">
        <f>+$Q$12*Europe15!E84+Row!$Q$13*Japan!E83</f>
        <v>4075502.922665367</v>
      </c>
      <c r="E83">
        <f>+$Q$20*Europe15!F84+Row!$Q$21*Japan!F83</f>
        <v>1359681.4496123297</v>
      </c>
      <c r="F83">
        <f t="shared" si="3"/>
        <v>5435184.372277697</v>
      </c>
      <c r="G83">
        <f>+$Q$28*Europe15!H84+Row!$Q$29*Japan!H83</f>
        <v>1582111.6051148823</v>
      </c>
      <c r="H83">
        <f>+$Q$35*Europe15!I84+$Q$36*Japan!I83</f>
        <v>85.95508354227704</v>
      </c>
      <c r="I83">
        <v>41.0710852897</v>
      </c>
    </row>
    <row r="84" spans="1:9" ht="12.75">
      <c r="A84" s="8" t="s">
        <v>91</v>
      </c>
      <c r="B84">
        <f>+$Q$4*Europe15!C85+Row!$Q$5*Japan!C84</f>
        <v>7154098.506921157</v>
      </c>
      <c r="C84">
        <f t="shared" si="2"/>
        <v>5779034.495925016</v>
      </c>
      <c r="D84">
        <f>+$Q$12*Europe15!E85+Row!$Q$13*Japan!E84</f>
        <v>4167295.4253316554</v>
      </c>
      <c r="E84">
        <f>+$Q$20*Europe15!F85+Row!$Q$21*Japan!F84</f>
        <v>1375064.0109961412</v>
      </c>
      <c r="F84">
        <f t="shared" si="3"/>
        <v>5542359.436327796</v>
      </c>
      <c r="G84">
        <f>+$Q$28*Europe15!H85+Row!$Q$29*Japan!H84</f>
        <v>1630319.0534013356</v>
      </c>
      <c r="H84">
        <f>+$Q$35*Europe15!I85+$Q$36*Japan!I84</f>
        <v>86.22848568016768</v>
      </c>
      <c r="I84">
        <v>41.0845990778</v>
      </c>
    </row>
    <row r="85" spans="1:9" ht="12.75">
      <c r="A85" s="8" t="s">
        <v>92</v>
      </c>
      <c r="B85">
        <f>+$Q$4*Europe15!C86+Row!$Q$5*Japan!C85</f>
        <v>7173061.5259542335</v>
      </c>
      <c r="C85">
        <f t="shared" si="2"/>
        <v>5794031.682903248</v>
      </c>
      <c r="D85">
        <f>+$Q$12*Europe15!E86+Row!$Q$13*Japan!E85</f>
        <v>4147827.0630699284</v>
      </c>
      <c r="E85">
        <f>+$Q$20*Europe15!F86+Row!$Q$21*Japan!F85</f>
        <v>1379029.8430509856</v>
      </c>
      <c r="F85">
        <f t="shared" si="3"/>
        <v>5526856.906120914</v>
      </c>
      <c r="G85">
        <f>+$Q$28*Europe15!H86+Row!$Q$29*Japan!H85</f>
        <v>1637734.5549447227</v>
      </c>
      <c r="H85">
        <f>+$Q$35*Europe15!I86+$Q$36*Japan!I85</f>
        <v>86.56157633943081</v>
      </c>
      <c r="I85">
        <v>41.0352103025</v>
      </c>
    </row>
    <row r="86" spans="1:9" ht="12.75">
      <c r="A86" s="8" t="s">
        <v>93</v>
      </c>
      <c r="B86">
        <f>+$Q$4*Europe15!C87+Row!$Q$5*Japan!C86</f>
        <v>7229260.487877187</v>
      </c>
      <c r="C86">
        <f t="shared" si="2"/>
        <v>5843502.93075025</v>
      </c>
      <c r="D86">
        <f>+$Q$12*Europe15!E87+Row!$Q$13*Japan!E86</f>
        <v>4171212.4540493414</v>
      </c>
      <c r="E86">
        <f>+$Q$20*Europe15!F87+Row!$Q$21*Japan!F86</f>
        <v>1385757.5571269377</v>
      </c>
      <c r="F86">
        <f t="shared" si="3"/>
        <v>5556970.011176279</v>
      </c>
      <c r="G86">
        <f>+$Q$28*Europe15!H87+Row!$Q$29*Japan!H86</f>
        <v>1653692.7732929562</v>
      </c>
      <c r="H86">
        <f>+$Q$35*Europe15!I87+$Q$36*Japan!I86</f>
        <v>86.73944330107443</v>
      </c>
      <c r="I86">
        <v>41.1736598376</v>
      </c>
    </row>
    <row r="87" spans="1:9" ht="12.75">
      <c r="A87" s="8" t="s">
        <v>94</v>
      </c>
      <c r="B87">
        <f>+$Q$4*Europe15!C88+Row!$Q$5*Japan!C87</f>
        <v>7291898.183126463</v>
      </c>
      <c r="C87">
        <f t="shared" si="2"/>
        <v>5893527.040066309</v>
      </c>
      <c r="D87">
        <f>+$Q$12*Europe15!E88+Row!$Q$13*Japan!E87</f>
        <v>4207494.081595866</v>
      </c>
      <c r="E87">
        <f>+$Q$20*Europe15!F88+Row!$Q$21*Japan!F87</f>
        <v>1398371.1430601536</v>
      </c>
      <c r="F87">
        <f t="shared" si="3"/>
        <v>5605865.224656019</v>
      </c>
      <c r="G87">
        <f>+$Q$28*Europe15!H88+Row!$Q$29*Japan!H87</f>
        <v>1658187.522995188</v>
      </c>
      <c r="H87">
        <f>+$Q$35*Europe15!I88+$Q$36*Japan!I87</f>
        <v>87.19338286810216</v>
      </c>
      <c r="I87">
        <v>40.7055721121</v>
      </c>
    </row>
    <row r="88" spans="1:9" ht="12.75">
      <c r="A88" s="8" t="s">
        <v>95</v>
      </c>
      <c r="B88">
        <f>+$Q$4*Europe15!C89+Row!$Q$5*Japan!C88</f>
        <v>7247069.556874738</v>
      </c>
      <c r="C88">
        <f t="shared" si="2"/>
        <v>5835976.083247816</v>
      </c>
      <c r="D88">
        <f>+$Q$12*Europe15!E89+Row!$Q$13*Japan!E88</f>
        <v>4186762.3625548277</v>
      </c>
      <c r="E88">
        <f>+$Q$20*Europe15!F89+Row!$Q$21*Japan!F88</f>
        <v>1411093.473626922</v>
      </c>
      <c r="F88">
        <f t="shared" si="3"/>
        <v>5597855.83618175</v>
      </c>
      <c r="G88">
        <f>+$Q$28*Europe15!H89+Row!$Q$29*Japan!H88</f>
        <v>1622935.6723424923</v>
      </c>
      <c r="H88">
        <f>+$Q$35*Europe15!I89+$Q$36*Japan!I88</f>
        <v>87.25831146308043</v>
      </c>
      <c r="I88">
        <v>40.9335815244</v>
      </c>
    </row>
    <row r="89" spans="1:9" ht="12.75">
      <c r="A89" s="8" t="s">
        <v>96</v>
      </c>
      <c r="B89">
        <f>+$Q$4*Europe15!C90+Row!$Q$5*Japan!C89</f>
        <v>7257630.14930743</v>
      </c>
      <c r="C89">
        <f t="shared" si="2"/>
        <v>5836107.359158217</v>
      </c>
      <c r="D89">
        <f>+$Q$12*Europe15!E90+Row!$Q$13*Japan!E89</f>
        <v>4213402.872078351</v>
      </c>
      <c r="E89">
        <f>+$Q$20*Europe15!F90+Row!$Q$21*Japan!F89</f>
        <v>1421522.790149213</v>
      </c>
      <c r="F89">
        <f t="shared" si="3"/>
        <v>5634925.662227564</v>
      </c>
      <c r="G89">
        <f>+$Q$28*Europe15!H90+Row!$Q$29*Japan!H89</f>
        <v>1613659.4799040458</v>
      </c>
      <c r="H89">
        <f>+$Q$35*Europe15!I90+$Q$36*Japan!I89</f>
        <v>87.30900108408005</v>
      </c>
      <c r="I89">
        <v>40.739712047</v>
      </c>
    </row>
    <row r="90" spans="1:9" ht="12.75">
      <c r="A90" s="8" t="s">
        <v>97</v>
      </c>
      <c r="B90">
        <f>+$Q$4*Europe15!C91+Row!$Q$5*Japan!C90</f>
        <v>7268430.952809259</v>
      </c>
      <c r="C90">
        <f t="shared" si="2"/>
        <v>5836632.080600391</v>
      </c>
      <c r="D90">
        <f>+$Q$12*Europe15!E91+Row!$Q$13*Japan!E90</f>
        <v>4200268.941897494</v>
      </c>
      <c r="E90">
        <f>+$Q$20*Europe15!F91+Row!$Q$21*Japan!F90</f>
        <v>1431798.8722088682</v>
      </c>
      <c r="F90">
        <f t="shared" si="3"/>
        <v>5632067.814106362</v>
      </c>
      <c r="G90">
        <f>+$Q$28*Europe15!H91+Row!$Q$29*Japan!H90</f>
        <v>1612005.5924296165</v>
      </c>
      <c r="H90">
        <f>+$Q$35*Europe15!I91+$Q$36*Japan!I90</f>
        <v>87.1716455922977</v>
      </c>
      <c r="I90">
        <v>40.7153233892</v>
      </c>
    </row>
    <row r="91" spans="1:9" ht="12.75">
      <c r="A91" s="8" t="s">
        <v>98</v>
      </c>
      <c r="B91">
        <f>+$Q$4*Europe15!C92+Row!$Q$5*Japan!C91</f>
        <v>7287208.490735745</v>
      </c>
      <c r="C91">
        <f t="shared" si="2"/>
        <v>5837067.743611915</v>
      </c>
      <c r="D91">
        <f>+$Q$12*Europe15!E92+Row!$Q$13*Japan!E91</f>
        <v>4203531.514750946</v>
      </c>
      <c r="E91">
        <f>+$Q$20*Europe15!F92+Row!$Q$21*Japan!F91</f>
        <v>1450140.74712383</v>
      </c>
      <c r="F91">
        <f t="shared" si="3"/>
        <v>5653672.261874776</v>
      </c>
      <c r="G91">
        <f>+$Q$28*Europe15!H92+Row!$Q$29*Japan!H91</f>
        <v>1604308.4666441008</v>
      </c>
      <c r="H91">
        <f>+$Q$35*Europe15!I92+$Q$36*Japan!I91</f>
        <v>87.03494686880714</v>
      </c>
      <c r="I91">
        <v>40.6412401731</v>
      </c>
    </row>
    <row r="92" spans="1:9" ht="12.75">
      <c r="A92" s="8" t="s">
        <v>99</v>
      </c>
      <c r="B92">
        <f>+$Q$4*Europe15!C93+Row!$Q$5*Japan!C92</f>
        <v>7307901.3011932615</v>
      </c>
      <c r="C92">
        <f t="shared" si="2"/>
        <v>5853236.327725077</v>
      </c>
      <c r="D92">
        <f>+$Q$12*Europe15!E93+Row!$Q$13*Japan!E92</f>
        <v>4207181.217328606</v>
      </c>
      <c r="E92">
        <f>+$Q$20*Europe15!F93+Row!$Q$21*Japan!F92</f>
        <v>1454664.9734681842</v>
      </c>
      <c r="F92">
        <f t="shared" si="3"/>
        <v>5661846.190796791</v>
      </c>
      <c r="G92">
        <f>+$Q$28*Europe15!H93+Row!$Q$29*Japan!H92</f>
        <v>1598957.7477225568</v>
      </c>
      <c r="H92">
        <f>+$Q$35*Europe15!I93+$Q$36*Japan!I92</f>
        <v>86.74275118515128</v>
      </c>
      <c r="I92">
        <v>40.57958328</v>
      </c>
    </row>
    <row r="93" spans="1:9" ht="12.75">
      <c r="A93" s="8" t="s">
        <v>100</v>
      </c>
      <c r="B93">
        <f>+$Q$4*Europe15!C94+Row!$Q$5*Japan!C93</f>
        <v>7351737.7825748045</v>
      </c>
      <c r="C93">
        <f t="shared" si="2"/>
        <v>5884447.837452577</v>
      </c>
      <c r="D93">
        <f>+$Q$12*Europe15!E94+Row!$Q$13*Japan!E93</f>
        <v>4225862.044102625</v>
      </c>
      <c r="E93">
        <f>+$Q$20*Europe15!F94+Row!$Q$21*Japan!F93</f>
        <v>1467289.9451222275</v>
      </c>
      <c r="F93">
        <f t="shared" si="3"/>
        <v>5693151.989224853</v>
      </c>
      <c r="G93">
        <f>+$Q$28*Europe15!H94+Row!$Q$29*Japan!H93</f>
        <v>1592629.2955010377</v>
      </c>
      <c r="H93">
        <f>+$Q$35*Europe15!I94+$Q$36*Japan!I93</f>
        <v>86.65210131029148</v>
      </c>
      <c r="I93">
        <v>40.5523598507</v>
      </c>
    </row>
    <row r="94" spans="1:9" ht="12.75">
      <c r="A94" s="8" t="s">
        <v>101</v>
      </c>
      <c r="B94">
        <f>+$Q$4*Europe15!C95+Row!$Q$5*Japan!C94</f>
        <v>7375708.760568448</v>
      </c>
      <c r="C94">
        <f t="shared" si="2"/>
        <v>5905633.141114808</v>
      </c>
      <c r="D94">
        <f>+$Q$12*Europe15!E95+Row!$Q$13*Japan!E94</f>
        <v>4250226.701916721</v>
      </c>
      <c r="E94">
        <f>+$Q$20*Europe15!F95+Row!$Q$21*Japan!F94</f>
        <v>1470075.619453641</v>
      </c>
      <c r="F94">
        <f t="shared" si="3"/>
        <v>5720302.321370361</v>
      </c>
      <c r="G94">
        <f>+$Q$28*Europe15!H95+Row!$Q$29*Japan!H94</f>
        <v>1569235.1027976868</v>
      </c>
      <c r="H94">
        <f>+$Q$35*Europe15!I95+$Q$36*Japan!I94</f>
        <v>86.60098009831005</v>
      </c>
      <c r="I94">
        <v>40.6542240946</v>
      </c>
    </row>
    <row r="95" spans="1:9" ht="12.75">
      <c r="A95" s="8" t="s">
        <v>102</v>
      </c>
      <c r="B95">
        <f>+$Q$4*Europe15!C96+Row!$Q$5*Japan!C95</f>
        <v>7392808.898482941</v>
      </c>
      <c r="C95">
        <f t="shared" si="2"/>
        <v>5905832.255551289</v>
      </c>
      <c r="D95">
        <f>+$Q$12*Europe15!E96+Row!$Q$13*Japan!E95</f>
        <v>4255672.955596947</v>
      </c>
      <c r="E95">
        <f>+$Q$20*Europe15!F96+Row!$Q$21*Japan!F95</f>
        <v>1486976.6429316523</v>
      </c>
      <c r="F95">
        <f t="shared" si="3"/>
        <v>5742649.598528599</v>
      </c>
      <c r="G95">
        <f>+$Q$28*Europe15!H96+Row!$Q$29*Japan!H95</f>
        <v>1563357.8124770052</v>
      </c>
      <c r="H95">
        <f>+$Q$35*Europe15!I96+$Q$36*Japan!I95</f>
        <v>86.61535804901635</v>
      </c>
      <c r="I95">
        <v>40.5612800158</v>
      </c>
    </row>
    <row r="96" spans="1:9" ht="12.75">
      <c r="A96" s="8" t="s">
        <v>103</v>
      </c>
      <c r="B96">
        <f>+$Q$4*Europe15!C97+Row!$Q$5*Japan!C96</f>
        <v>7440331.954188404</v>
      </c>
      <c r="C96">
        <f t="shared" si="2"/>
        <v>5949410.400678797</v>
      </c>
      <c r="D96">
        <f>+$Q$12*Europe15!E97+Row!$Q$13*Japan!E96</f>
        <v>4281167.818301989</v>
      </c>
      <c r="E96">
        <f>+$Q$20*Europe15!F97+Row!$Q$21*Japan!F96</f>
        <v>1490921.5535096072</v>
      </c>
      <c r="F96">
        <f t="shared" si="3"/>
        <v>5772089.371811596</v>
      </c>
      <c r="G96">
        <f>+$Q$28*Europe15!H97+Row!$Q$29*Japan!H96</f>
        <v>1577257.7079868726</v>
      </c>
      <c r="H96">
        <f>+$Q$35*Europe15!I97+$Q$36*Japan!I96</f>
        <v>86.73590965161725</v>
      </c>
      <c r="I96">
        <v>40.2852275214</v>
      </c>
    </row>
    <row r="97" spans="1:9" ht="12.75">
      <c r="A97" s="8" t="s">
        <v>104</v>
      </c>
      <c r="B97">
        <f>+$Q$4*Europe15!C98+Row!$Q$5*Japan!C97</f>
        <v>7446687.113989327</v>
      </c>
      <c r="C97">
        <f t="shared" si="2"/>
        <v>5947567.456257306</v>
      </c>
      <c r="D97">
        <f>+$Q$12*Europe15!E98+Row!$Q$13*Japan!E97</f>
        <v>4292962.326503634</v>
      </c>
      <c r="E97">
        <f>+$Q$20*Europe15!F98+Row!$Q$21*Japan!F97</f>
        <v>1499119.657732021</v>
      </c>
      <c r="F97">
        <f t="shared" si="3"/>
        <v>5792081.9842356555</v>
      </c>
      <c r="G97">
        <f>+$Q$28*Europe15!H98+Row!$Q$29*Japan!H97</f>
        <v>1573061.5020088598</v>
      </c>
      <c r="H97">
        <f>+$Q$35*Europe15!I98+$Q$36*Japan!I97</f>
        <v>86.52858193503337</v>
      </c>
      <c r="I97">
        <v>40.3241595513</v>
      </c>
    </row>
    <row r="98" spans="1:9" ht="12.75">
      <c r="A98" s="8" t="s">
        <v>105</v>
      </c>
      <c r="B98">
        <f>+$Q$4*Europe15!C99+Row!$Q$5*Japan!C98</f>
        <v>7466095.7006655885</v>
      </c>
      <c r="C98">
        <f t="shared" si="2"/>
        <v>5958802.550560519</v>
      </c>
      <c r="D98">
        <f>+$Q$12*Europe15!E99+Row!$Q$13*Japan!E98</f>
        <v>4322841.49492279</v>
      </c>
      <c r="E98">
        <f>+$Q$20*Europe15!F99+Row!$Q$21*Japan!F98</f>
        <v>1507293.150105069</v>
      </c>
      <c r="F98">
        <f t="shared" si="3"/>
        <v>5830134.645027859</v>
      </c>
      <c r="G98">
        <f>+$Q$28*Europe15!H99+Row!$Q$29*Japan!H98</f>
        <v>1572949.4768134928</v>
      </c>
      <c r="H98">
        <f>+$Q$35*Europe15!I99+$Q$36*Japan!I98</f>
        <v>86.56724272503854</v>
      </c>
      <c r="I98">
        <v>40.0328513814</v>
      </c>
    </row>
    <row r="99" spans="1:9" ht="12.75">
      <c r="A99" s="8" t="s">
        <v>106</v>
      </c>
      <c r="B99">
        <f>+$Q$4*Europe15!C100+Row!$Q$5*Japan!C99</f>
        <v>7516020.567248307</v>
      </c>
      <c r="C99">
        <f t="shared" si="2"/>
        <v>5999479.408919131</v>
      </c>
      <c r="D99">
        <f>+$Q$12*Europe15!E100+Row!$Q$13*Japan!E99</f>
        <v>4344467.523883915</v>
      </c>
      <c r="E99">
        <f>+$Q$20*Europe15!F100+Row!$Q$21*Japan!F99</f>
        <v>1516541.1583291758</v>
      </c>
      <c r="F99">
        <f t="shared" si="3"/>
        <v>5861008.68221309</v>
      </c>
      <c r="G99">
        <f>+$Q$28*Europe15!H100+Row!$Q$29*Japan!H99</f>
        <v>1569884.7076483835</v>
      </c>
      <c r="H99">
        <f>+$Q$35*Europe15!I100+$Q$36*Japan!I99</f>
        <v>86.50974030403233</v>
      </c>
      <c r="I99">
        <v>40.0679262432</v>
      </c>
    </row>
    <row r="100" spans="1:9" ht="12.75">
      <c r="A100" s="8" t="s">
        <v>107</v>
      </c>
      <c r="B100">
        <f>+$Q$4*Europe15!C101+Row!$Q$5*Japan!C100</f>
        <v>7537843.437069018</v>
      </c>
      <c r="C100">
        <f t="shared" si="2"/>
        <v>6007588.157162145</v>
      </c>
      <c r="D100">
        <f>+$Q$12*Europe15!E101+Row!$Q$13*Japan!E100</f>
        <v>4348989.60523944</v>
      </c>
      <c r="E100">
        <f>+$Q$20*Europe15!F101+Row!$Q$21*Japan!F100</f>
        <v>1530255.2799068738</v>
      </c>
      <c r="F100">
        <f t="shared" si="3"/>
        <v>5879244.885146313</v>
      </c>
      <c r="G100">
        <f>+$Q$28*Europe15!H101+Row!$Q$29*Japan!H100</f>
        <v>1562770.2541612093</v>
      </c>
      <c r="H100">
        <f>+$Q$35*Europe15!I101+$Q$36*Japan!I100</f>
        <v>86.68531561301897</v>
      </c>
      <c r="I100">
        <v>40.1818296166</v>
      </c>
    </row>
    <row r="101" spans="1:9" ht="12.75">
      <c r="A101" s="8" t="s">
        <v>108</v>
      </c>
      <c r="B101">
        <f>+$Q$4*Europe15!C102+Row!$Q$5*Japan!C101</f>
        <v>7587774.419859688</v>
      </c>
      <c r="C101">
        <f t="shared" si="2"/>
        <v>6051849.525306648</v>
      </c>
      <c r="D101">
        <f>+$Q$12*Europe15!E102+Row!$Q$13*Japan!E101</f>
        <v>4367223.877906627</v>
      </c>
      <c r="E101">
        <f>+$Q$20*Europe15!F102+Row!$Q$21*Japan!F101</f>
        <v>1535924.8945530406</v>
      </c>
      <c r="F101">
        <f t="shared" si="3"/>
        <v>5903148.772459667</v>
      </c>
      <c r="G101">
        <f>+$Q$28*Europe15!H102+Row!$Q$29*Japan!H101</f>
        <v>1574991.9498447366</v>
      </c>
      <c r="H101">
        <f>+$Q$35*Europe15!I102+$Q$36*Japan!I101</f>
        <v>86.84539587849825</v>
      </c>
      <c r="I101">
        <v>40.340456053</v>
      </c>
    </row>
    <row r="102" spans="1:9" ht="12.75">
      <c r="A102" s="8" t="s">
        <v>109</v>
      </c>
      <c r="B102">
        <f>+$Q$4*Europe15!C103+Row!$Q$5*Japan!C102</f>
        <v>7659635.785812797</v>
      </c>
      <c r="C102">
        <f t="shared" si="2"/>
        <v>6114836.777543336</v>
      </c>
      <c r="D102">
        <f>+$Q$12*Europe15!E103+Row!$Q$13*Japan!E102</f>
        <v>4394329.5679865405</v>
      </c>
      <c r="E102">
        <f>+$Q$20*Europe15!F103+Row!$Q$21*Japan!F102</f>
        <v>1544799.0082694604</v>
      </c>
      <c r="F102">
        <f t="shared" si="3"/>
        <v>5939128.576256001</v>
      </c>
      <c r="G102">
        <f>+$Q$28*Europe15!H103+Row!$Q$29*Japan!H102</f>
        <v>1579507.2775169613</v>
      </c>
      <c r="H102">
        <f>+$Q$35*Europe15!I103+$Q$36*Japan!I102</f>
        <v>86.95342490115848</v>
      </c>
      <c r="I102">
        <v>40.3393037473</v>
      </c>
    </row>
    <row r="103" spans="1:9" ht="12.75">
      <c r="A103" s="8" t="s">
        <v>110</v>
      </c>
      <c r="B103">
        <f>+$Q$4*Europe15!C104+Row!$Q$5*Japan!C103</f>
        <v>7739829.105954309</v>
      </c>
      <c r="C103">
        <f t="shared" si="2"/>
        <v>6188708.903979919</v>
      </c>
      <c r="D103">
        <f>+$Q$12*Europe15!E104+Row!$Q$13*Japan!E103</f>
        <v>4417971.0989605235</v>
      </c>
      <c r="E103">
        <f>+$Q$20*Europe15!F104+Row!$Q$21*Japan!F103</f>
        <v>1551120.20197439</v>
      </c>
      <c r="F103">
        <f t="shared" si="3"/>
        <v>5969091.300934914</v>
      </c>
      <c r="G103">
        <f>+$Q$28*Europe15!H104+Row!$Q$29*Japan!H103</f>
        <v>1599094.9682850374</v>
      </c>
      <c r="H103">
        <f>+$Q$35*Europe15!I104+$Q$36*Japan!I103</f>
        <v>86.8987969924812</v>
      </c>
      <c r="I103">
        <v>40.3567327793</v>
      </c>
    </row>
    <row r="104" spans="1:9" ht="12.75">
      <c r="A104" s="8" t="s">
        <v>111</v>
      </c>
      <c r="B104">
        <f>+$Q$4*Europe15!C105+Row!$Q$5*Japan!C104</f>
        <v>7744768.483540206</v>
      </c>
      <c r="C104">
        <f t="shared" si="2"/>
        <v>6185597.304197228</v>
      </c>
      <c r="D104">
        <f>+$Q$12*Europe15!E105+Row!$Q$13*Japan!E104</f>
        <v>4436719.461635523</v>
      </c>
      <c r="E104">
        <f>+$Q$20*Europe15!F105+Row!$Q$21*Japan!F104</f>
        <v>1559171.1793429784</v>
      </c>
      <c r="F104">
        <f t="shared" si="3"/>
        <v>5995890.640978501</v>
      </c>
      <c r="G104">
        <f>+$Q$28*Europe15!H105+Row!$Q$29*Japan!H104</f>
        <v>1587248.966136367</v>
      </c>
      <c r="H104">
        <f>+$Q$35*Europe15!I105+$Q$36*Japan!I104</f>
        <v>87.03016165413533</v>
      </c>
      <c r="I104">
        <v>40.4225945285</v>
      </c>
    </row>
    <row r="105" spans="1:9" ht="12.75">
      <c r="A105" s="8" t="s">
        <v>112</v>
      </c>
      <c r="B105">
        <f>+$Q$4*Europe15!C106+Row!$Q$5*Japan!C105</f>
        <v>7801881.993164239</v>
      </c>
      <c r="C105">
        <f t="shared" si="2"/>
        <v>6233348.756585105</v>
      </c>
      <c r="D105">
        <f>+$Q$12*Europe15!E106+Row!$Q$13*Japan!E105</f>
        <v>4437188.487652466</v>
      </c>
      <c r="E105">
        <f>+$Q$20*Europe15!F106+Row!$Q$21*Japan!F105</f>
        <v>1568533.2365791341</v>
      </c>
      <c r="F105">
        <f t="shared" si="3"/>
        <v>6005721.7242316</v>
      </c>
      <c r="G105">
        <f>+$Q$28*Europe15!H106+Row!$Q$29*Japan!H105</f>
        <v>1605317.9296236886</v>
      </c>
      <c r="H105">
        <f>+$Q$35*Europe15!I106+$Q$36*Japan!I105</f>
        <v>87.2119135338346</v>
      </c>
      <c r="I105">
        <v>40.3824139197</v>
      </c>
    </row>
    <row r="106" spans="1:9" ht="12.75">
      <c r="A106" s="8" t="s">
        <v>113</v>
      </c>
      <c r="B106">
        <f>+$Q$4*Europe15!C107+Row!$Q$5*Japan!C106</f>
        <v>7845828.146549141</v>
      </c>
      <c r="C106">
        <f t="shared" si="2"/>
        <v>6271288.348825889</v>
      </c>
      <c r="D106">
        <f>+$Q$12*Europe15!E107+Row!$Q$13*Japan!E106</f>
        <v>4455340.563600312</v>
      </c>
      <c r="E106">
        <f>+$Q$20*Europe15!F107+Row!$Q$21*Japan!F106</f>
        <v>1574539.7977232526</v>
      </c>
      <c r="F106">
        <f t="shared" si="3"/>
        <v>6029880.361323564</v>
      </c>
      <c r="G106">
        <f>+$Q$28*Europe15!H107+Row!$Q$29*Japan!H106</f>
        <v>1621315.5160488016</v>
      </c>
      <c r="H106">
        <f>+$Q$35*Europe15!I107+$Q$36*Japan!I106</f>
        <v>87.36774060150375</v>
      </c>
      <c r="I106">
        <v>40.5525447086</v>
      </c>
    </row>
    <row r="107" spans="1:9" ht="12.75">
      <c r="A107" s="8" t="s">
        <v>114</v>
      </c>
      <c r="B107">
        <f>+$Q$4*Europe15!C108+Row!$Q$5*Japan!C107</f>
        <v>7908519.397973258</v>
      </c>
      <c r="C107">
        <f t="shared" si="2"/>
        <v>6330897.071941843</v>
      </c>
      <c r="D107">
        <f>+$Q$12*Europe15!E108+Row!$Q$13*Japan!E107</f>
        <v>4500877.606200805</v>
      </c>
      <c r="E107">
        <f>+$Q$20*Europe15!F108+Row!$Q$21*Japan!F107</f>
        <v>1577622.3260314146</v>
      </c>
      <c r="F107">
        <f t="shared" si="3"/>
        <v>6078499.93223222</v>
      </c>
      <c r="G107">
        <f>+$Q$28*Europe15!H108+Row!$Q$29*Japan!H107</f>
        <v>1627827.4588294164</v>
      </c>
      <c r="H107">
        <f>+$Q$35*Europe15!I108+$Q$36*Japan!I107</f>
        <v>87.40096616541354</v>
      </c>
      <c r="I107">
        <v>40.3490767188</v>
      </c>
    </row>
    <row r="108" spans="1:9" ht="12.75">
      <c r="A108" s="8" t="s">
        <v>115</v>
      </c>
      <c r="B108">
        <f>+$Q$4*Europe15!C109+Row!$Q$5*Japan!C108</f>
        <v>7993497.691431314</v>
      </c>
      <c r="C108">
        <f t="shared" si="2"/>
        <v>6412069.115683358</v>
      </c>
      <c r="D108">
        <f>+$Q$12*Europe15!E109+Row!$Q$13*Japan!E108</f>
        <v>4543015.6221835</v>
      </c>
      <c r="E108">
        <f>+$Q$20*Europe15!F109+Row!$Q$21*Japan!F108</f>
        <v>1581428.5757479551</v>
      </c>
      <c r="F108">
        <f t="shared" si="3"/>
        <v>6124444.197931455</v>
      </c>
      <c r="G108">
        <f>+$Q$28*Europe15!H109+Row!$Q$29*Japan!H108</f>
        <v>1640594.2103636554</v>
      </c>
      <c r="H108">
        <f>+$Q$35*Europe15!I109+$Q$36*Japan!I108</f>
        <v>87.55598120300752</v>
      </c>
      <c r="I108">
        <v>40.3965247742</v>
      </c>
    </row>
    <row r="109" spans="1:9" ht="12.75">
      <c r="A109" s="8" t="s">
        <v>116</v>
      </c>
      <c r="B109">
        <f>+$Q$4*Europe15!C110+Row!$Q$5*Japan!C109</f>
        <v>8057879.774539787</v>
      </c>
      <c r="C109">
        <f t="shared" si="2"/>
        <v>6464182.403532788</v>
      </c>
      <c r="D109">
        <f>+$Q$12*Europe15!E110+Row!$Q$13*Japan!E109</f>
        <v>4583224.839271765</v>
      </c>
      <c r="E109">
        <f>+$Q$20*Europe15!F110+Row!$Q$21*Japan!F109</f>
        <v>1593697.3710069994</v>
      </c>
      <c r="F109">
        <f t="shared" si="3"/>
        <v>6176922.210278764</v>
      </c>
      <c r="G109">
        <f>+$Q$28*Europe15!H110+Row!$Q$29*Japan!H109</f>
        <v>1668930.8157588781</v>
      </c>
      <c r="H109">
        <f>+$Q$35*Europe15!I110+$Q$36*Japan!I109</f>
        <v>87.72544360902256</v>
      </c>
      <c r="I109">
        <v>40.3608621131</v>
      </c>
    </row>
    <row r="110" spans="1:9" ht="12.75">
      <c r="A110" s="8" t="s">
        <v>117</v>
      </c>
      <c r="B110">
        <f>+$Q$4*Europe15!C111+Row!$Q$5*Japan!C110</f>
        <v>8121205.312706124</v>
      </c>
      <c r="C110">
        <f t="shared" si="2"/>
        <v>6516269.699601977</v>
      </c>
      <c r="D110">
        <f>+$Q$12*Europe15!E111+Row!$Q$13*Japan!E110</f>
        <v>4624326.323379198</v>
      </c>
      <c r="E110">
        <f>+$Q$20*Europe15!F111+Row!$Q$21*Japan!F110</f>
        <v>1604935.6131041467</v>
      </c>
      <c r="F110">
        <f t="shared" si="3"/>
        <v>6229261.936483345</v>
      </c>
      <c r="G110">
        <f>+$Q$28*Europe15!H111+Row!$Q$29*Japan!H110</f>
        <v>1687988.3441993264</v>
      </c>
      <c r="H110">
        <f>+$Q$35*Europe15!I111+$Q$36*Japan!I110</f>
        <v>87.81024812030076</v>
      </c>
      <c r="I110">
        <v>40.4216703381</v>
      </c>
    </row>
    <row r="111" spans="1:9" ht="12.75">
      <c r="A111" s="8" t="s">
        <v>118</v>
      </c>
      <c r="B111">
        <f>+$Q$4*Europe15!C112+Row!$Q$5*Japan!C111</f>
        <v>8131073.994123645</v>
      </c>
      <c r="C111">
        <f t="shared" si="2"/>
        <v>6513726.7523742085</v>
      </c>
      <c r="D111">
        <f>+$Q$12*Europe15!E112+Row!$Q$13*Japan!E111</f>
        <v>4652040.557591779</v>
      </c>
      <c r="E111">
        <f>+$Q$20*Europe15!F112+Row!$Q$21*Japan!F111</f>
        <v>1617347.2417494368</v>
      </c>
      <c r="F111">
        <f t="shared" si="3"/>
        <v>6269387.799341216</v>
      </c>
      <c r="G111">
        <f>+$Q$28*Europe15!H112+Row!$Q$29*Japan!H111</f>
        <v>1687982.104225228</v>
      </c>
      <c r="H111">
        <f>+$Q$35*Europe15!I112+$Q$36*Japan!I111</f>
        <v>88.075</v>
      </c>
      <c r="I111">
        <v>40.2810764773</v>
      </c>
    </row>
    <row r="112" spans="1:9" ht="12.75">
      <c r="A112" s="8" t="s">
        <v>119</v>
      </c>
      <c r="B112">
        <f>+$Q$4*Europe15!C113+Row!$Q$5*Japan!C112</f>
        <v>8230436.649277449</v>
      </c>
      <c r="C112">
        <f t="shared" si="2"/>
        <v>6603022.798309151</v>
      </c>
      <c r="D112">
        <f>+$Q$12*Europe15!E113+Row!$Q$13*Japan!E112</f>
        <v>4728761.821786937</v>
      </c>
      <c r="E112">
        <f>+$Q$20*Europe15!F113+Row!$Q$21*Japan!F112</f>
        <v>1627413.8509682976</v>
      </c>
      <c r="F112">
        <f t="shared" si="3"/>
        <v>6356175.672755235</v>
      </c>
      <c r="G112">
        <f>+$Q$28*Europe15!H113+Row!$Q$29*Japan!H112</f>
        <v>1715920.4697640878</v>
      </c>
      <c r="H112">
        <f>+$Q$35*Europe15!I113+$Q$36*Japan!I112</f>
        <v>88.20586842105263</v>
      </c>
      <c r="I112">
        <v>40.4023202384</v>
      </c>
    </row>
    <row r="113" spans="1:9" ht="12.75">
      <c r="A113" s="8" t="s">
        <v>120</v>
      </c>
      <c r="B113">
        <f>+$Q$4*Europe15!C114+Row!$Q$5*Japan!C113</f>
        <v>8292157.222522037</v>
      </c>
      <c r="C113">
        <f t="shared" si="2"/>
        <v>6650391.216505135</v>
      </c>
      <c r="D113">
        <f>+$Q$12*Europe15!E114+Row!$Q$13*Japan!E113</f>
        <v>4772813.9758457</v>
      </c>
      <c r="E113">
        <f>+$Q$20*Europe15!F114+Row!$Q$21*Japan!F113</f>
        <v>1641766.0060169015</v>
      </c>
      <c r="F113">
        <f t="shared" si="3"/>
        <v>6414579.981862602</v>
      </c>
      <c r="G113">
        <f>+$Q$28*Europe15!H114+Row!$Q$29*Japan!H113</f>
        <v>1745900.5430543497</v>
      </c>
      <c r="H113">
        <f>+$Q$35*Europe15!I114+$Q$36*Japan!I113</f>
        <v>88.4787105263158</v>
      </c>
      <c r="I113">
        <v>40.2961733717</v>
      </c>
    </row>
    <row r="114" spans="1:9" ht="12.75">
      <c r="A114" s="8" t="s">
        <v>121</v>
      </c>
      <c r="B114">
        <f>+$Q$4*Europe15!C115+Row!$Q$5*Japan!C114</f>
        <v>8327583.078491337</v>
      </c>
      <c r="C114">
        <f t="shared" si="2"/>
        <v>6677719.411204839</v>
      </c>
      <c r="D114">
        <f>+$Q$12*Europe15!E115+Row!$Q$13*Japan!E114</f>
        <v>4798053.716277113</v>
      </c>
      <c r="E114">
        <f>+$Q$20*Europe15!F115+Row!$Q$21*Japan!F114</f>
        <v>1649863.667286498</v>
      </c>
      <c r="F114">
        <f t="shared" si="3"/>
        <v>6447917.383563612</v>
      </c>
      <c r="G114">
        <f>+$Q$28*Europe15!H115+Row!$Q$29*Japan!H114</f>
        <v>1765014.1135263215</v>
      </c>
      <c r="H114">
        <f>+$Q$35*Europe15!I115+$Q$36*Japan!I114</f>
        <v>88.77047744360902</v>
      </c>
      <c r="I114">
        <v>40.1989367764</v>
      </c>
    </row>
    <row r="115" spans="1:9" ht="12.75">
      <c r="A115" s="8" t="s">
        <v>122</v>
      </c>
      <c r="B115">
        <f>+$Q$4*Europe15!C116+Row!$Q$5*Japan!C115</f>
        <v>8350251.84385681</v>
      </c>
      <c r="C115">
        <f t="shared" si="2"/>
        <v>6692426.938721279</v>
      </c>
      <c r="D115">
        <f>+$Q$12*Europe15!E116+Row!$Q$13*Japan!E115</f>
        <v>4838135.432313886</v>
      </c>
      <c r="E115">
        <f>+$Q$20*Europe15!F116+Row!$Q$21*Japan!F115</f>
        <v>1657824.9051355312</v>
      </c>
      <c r="F115">
        <f t="shared" si="3"/>
        <v>6495960.3374494165</v>
      </c>
      <c r="G115">
        <f>+$Q$28*Europe15!H116+Row!$Q$29*Japan!H115</f>
        <v>1753073.0989418537</v>
      </c>
      <c r="H115">
        <f>+$Q$35*Europe15!I116+$Q$36*Japan!I115</f>
        <v>88.8810939849624</v>
      </c>
      <c r="I115">
        <v>40.299780028</v>
      </c>
    </row>
    <row r="116" spans="1:9" ht="12.75">
      <c r="A116" s="8" t="s">
        <v>123</v>
      </c>
      <c r="B116">
        <f>+$Q$4*Europe15!C117+Row!$Q$5*Japan!C116</f>
        <v>8449095.70066559</v>
      </c>
      <c r="C116">
        <f t="shared" si="2"/>
        <v>6777321.621720211</v>
      </c>
      <c r="D116">
        <f>+$Q$12*Europe15!E117+Row!$Q$13*Japan!E116</f>
        <v>4894523.583488554</v>
      </c>
      <c r="E116">
        <f>+$Q$20*Europe15!F117+Row!$Q$21*Japan!F116</f>
        <v>1671774.078945379</v>
      </c>
      <c r="F116">
        <f t="shared" si="3"/>
        <v>6566297.662433933</v>
      </c>
      <c r="G116">
        <f>+$Q$28*Europe15!H117+Row!$Q$29*Japan!H116</f>
        <v>1810517.6529455918</v>
      </c>
      <c r="H116">
        <f>+$Q$35*Europe15!I117+$Q$36*Japan!I116</f>
        <v>89.17756015037595</v>
      </c>
      <c r="I116">
        <v>40.3082501808</v>
      </c>
    </row>
    <row r="117" spans="1:9" ht="12.75">
      <c r="A117" s="8" t="s">
        <v>124</v>
      </c>
      <c r="B117">
        <f>+$Q$4*Europe15!C118+Row!$Q$5*Japan!C117</f>
        <v>8555196.618096782</v>
      </c>
      <c r="C117">
        <f t="shared" si="2"/>
        <v>6870748.041441756</v>
      </c>
      <c r="D117">
        <f>+$Q$12*Europe15!E118+Row!$Q$13*Japan!E117</f>
        <v>4947140.779907468</v>
      </c>
      <c r="E117">
        <f>+$Q$20*Europe15!F118+Row!$Q$21*Japan!F117</f>
        <v>1684448.5766550256</v>
      </c>
      <c r="F117">
        <f t="shared" si="3"/>
        <v>6631589.356562493</v>
      </c>
      <c r="G117">
        <f>+$Q$28*Europe15!H118+Row!$Q$29*Japan!H117</f>
        <v>1869642.8792182375</v>
      </c>
      <c r="H117">
        <f>+$Q$35*Europe15!I118+$Q$36*Japan!I117</f>
        <v>89.64583082706767</v>
      </c>
      <c r="I117">
        <v>40.3203169527</v>
      </c>
    </row>
    <row r="118" spans="1:9" ht="12.75">
      <c r="A118" s="8" t="s">
        <v>125</v>
      </c>
      <c r="B118">
        <f>+$Q$4*Europe15!C119+Row!$Q$5*Japan!C118</f>
        <v>8692305.810397554</v>
      </c>
      <c r="C118">
        <f t="shared" si="2"/>
        <v>6996625.703967935</v>
      </c>
      <c r="D118">
        <f>+$Q$12*Europe15!E119+Row!$Q$13*Japan!E118</f>
        <v>5015787.358048428</v>
      </c>
      <c r="E118">
        <f>+$Q$20*Europe15!F119+Row!$Q$21*Japan!F118</f>
        <v>1695680.1064296188</v>
      </c>
      <c r="F118">
        <f t="shared" si="3"/>
        <v>6711467.464478047</v>
      </c>
      <c r="G118">
        <f>+$Q$28*Europe15!H119+Row!$Q$29*Japan!H118</f>
        <v>1917830.4905149452</v>
      </c>
      <c r="H118">
        <f>+$Q$35*Europe15!I119+$Q$36*Japan!I118</f>
        <v>90.0641090225564</v>
      </c>
      <c r="I118">
        <v>40.4658396874</v>
      </c>
    </row>
    <row r="119" spans="1:9" ht="12.75">
      <c r="A119" s="8" t="s">
        <v>126</v>
      </c>
      <c r="B119">
        <f>+$Q$4*Europe15!C120+Row!$Q$5*Japan!C119</f>
        <v>8785504.767044432</v>
      </c>
      <c r="C119">
        <f t="shared" si="2"/>
        <v>7079730.71833474</v>
      </c>
      <c r="D119">
        <f>+$Q$12*Europe15!E120+Row!$Q$13*Japan!E119</f>
        <v>5047628.8529712185</v>
      </c>
      <c r="E119">
        <f>+$Q$20*Europe15!F120+Row!$Q$21*Japan!F119</f>
        <v>1705774.048709692</v>
      </c>
      <c r="F119">
        <f t="shared" si="3"/>
        <v>6753402.901680911</v>
      </c>
      <c r="G119">
        <f>+$Q$28*Europe15!H120+Row!$Q$29*Japan!H119</f>
        <v>1969810.887577448</v>
      </c>
      <c r="H119">
        <f>+$Q$35*Europe15!I120+$Q$36*Japan!I119</f>
        <v>90.40286466165414</v>
      </c>
      <c r="I119">
        <v>40.5182545768</v>
      </c>
    </row>
    <row r="120" spans="1:9" ht="12.75">
      <c r="A120" s="8" t="s">
        <v>127</v>
      </c>
      <c r="B120">
        <f>+$Q$4*Europe15!C121+Row!$Q$5*Japan!C120</f>
        <v>8854589.01481082</v>
      </c>
      <c r="C120">
        <f t="shared" si="2"/>
        <v>7143714.749915964</v>
      </c>
      <c r="D120">
        <f>+$Q$12*Europe15!E121+Row!$Q$13*Japan!E120</f>
        <v>5094485.97007751</v>
      </c>
      <c r="E120">
        <f>+$Q$20*Europe15!F121+Row!$Q$21*Japan!F120</f>
        <v>1710874.2648948552</v>
      </c>
      <c r="F120">
        <f t="shared" si="3"/>
        <v>6805360.234972365</v>
      </c>
      <c r="G120">
        <f>+$Q$28*Europe15!H121+Row!$Q$29*Japan!H120</f>
        <v>1989426.8348320066</v>
      </c>
      <c r="H120">
        <f>+$Q$35*Europe15!I121+$Q$36*Japan!I120</f>
        <v>90.80692857142857</v>
      </c>
      <c r="I120">
        <v>40.2094622362</v>
      </c>
    </row>
    <row r="121" spans="1:9" ht="12.75">
      <c r="A121" s="8" t="s">
        <v>128</v>
      </c>
      <c r="B121">
        <f>+$Q$4*Europe15!C122+Row!$Q$5*Japan!C121</f>
        <v>8979772.261198059</v>
      </c>
      <c r="C121">
        <f t="shared" si="2"/>
        <v>7259408.586352639</v>
      </c>
      <c r="D121">
        <f>+$Q$12*Europe15!E122+Row!$Q$13*Japan!E121</f>
        <v>5164944.601333894</v>
      </c>
      <c r="E121">
        <f>+$Q$20*Europe15!F122+Row!$Q$21*Japan!F121</f>
        <v>1720363.6748454198</v>
      </c>
      <c r="F121">
        <f t="shared" si="3"/>
        <v>6885308.276179314</v>
      </c>
      <c r="G121">
        <f>+$Q$28*Europe15!H122+Row!$Q$29*Japan!H121</f>
        <v>2036639.1264036265</v>
      </c>
      <c r="H121">
        <f>+$Q$35*Europe15!I122+$Q$36*Japan!I121</f>
        <v>91.20549624060152</v>
      </c>
      <c r="I121">
        <v>40.4062672944</v>
      </c>
    </row>
    <row r="122" spans="1:9" ht="12.75">
      <c r="A122" s="8" t="s">
        <v>129</v>
      </c>
      <c r="B122">
        <f>+$Q$4*Europe15!C123+Row!$Q$5*Japan!C122</f>
        <v>9059273.6703244</v>
      </c>
      <c r="C122">
        <f t="shared" si="2"/>
        <v>7325746.102936612</v>
      </c>
      <c r="D122">
        <f>+$Q$12*Europe15!E123+Row!$Q$13*Japan!E122</f>
        <v>5201063.029501892</v>
      </c>
      <c r="E122">
        <f>+$Q$20*Europe15!F123+Row!$Q$21*Japan!F122</f>
        <v>1733527.5673877876</v>
      </c>
      <c r="F122">
        <f t="shared" si="3"/>
        <v>6934590.596889679</v>
      </c>
      <c r="G122">
        <f>+$Q$28*Europe15!H123+Row!$Q$29*Japan!H122</f>
        <v>2065089.640759982</v>
      </c>
      <c r="H122">
        <f>+$Q$35*Europe15!I123+$Q$36*Japan!I122</f>
        <v>91.53004511278196</v>
      </c>
      <c r="I122">
        <v>40.3226179709</v>
      </c>
    </row>
    <row r="123" spans="1:9" ht="12.75">
      <c r="A123" s="8" t="s">
        <v>130</v>
      </c>
      <c r="B123">
        <f>+$Q$4*Europe15!C124+Row!$Q$5*Japan!C123</f>
        <v>9191968.099778138</v>
      </c>
      <c r="C123">
        <f t="shared" si="2"/>
        <v>7462117.675722625</v>
      </c>
      <c r="D123">
        <f>+$Q$12*Europe15!E124+Row!$Q$13*Japan!E123</f>
        <v>5275210.418794688</v>
      </c>
      <c r="E123">
        <f>+$Q$20*Europe15!F124+Row!$Q$21*Japan!F123</f>
        <v>1729850.4240555125</v>
      </c>
      <c r="F123">
        <f t="shared" si="3"/>
        <v>7005060.842850201</v>
      </c>
      <c r="G123">
        <f>+$Q$28*Europe15!H124+Row!$Q$29*Japan!H123</f>
        <v>2139707.486497226</v>
      </c>
      <c r="H123">
        <f>+$Q$35*Europe15!I124+$Q$36*Japan!I123</f>
        <v>91.9166992481203</v>
      </c>
      <c r="I123">
        <v>40.3096368403</v>
      </c>
    </row>
    <row r="124" spans="1:9" ht="12.75">
      <c r="A124" s="8" t="s">
        <v>131</v>
      </c>
      <c r="B124">
        <f>+$Q$4*Europe15!C125+Row!$Q$5*Japan!C124</f>
        <v>9216763.566588717</v>
      </c>
      <c r="C124">
        <f t="shared" si="2"/>
        <v>7475505.8829447115</v>
      </c>
      <c r="D124">
        <f>+$Q$12*Europe15!E125+Row!$Q$13*Japan!E124</f>
        <v>5279845.100042059</v>
      </c>
      <c r="E124">
        <f>+$Q$20*Europe15!F125+Row!$Q$21*Japan!F124</f>
        <v>1741257.6836440049</v>
      </c>
      <c r="F124">
        <f t="shared" si="3"/>
        <v>7021102.783686064</v>
      </c>
      <c r="G124">
        <f>+$Q$28*Europe15!H125+Row!$Q$29*Japan!H124</f>
        <v>2129243.5797436316</v>
      </c>
      <c r="H124">
        <f>+$Q$35*Europe15!I125+$Q$36*Japan!I124</f>
        <v>92.28784210526317</v>
      </c>
      <c r="I124">
        <v>40.1571217953</v>
      </c>
    </row>
    <row r="125" spans="1:9" ht="12.75">
      <c r="A125" s="8" t="s">
        <v>132</v>
      </c>
      <c r="B125">
        <f>+$Q$4*Europe15!C126+Row!$Q$5*Japan!C125</f>
        <v>9313013.37170954</v>
      </c>
      <c r="C125">
        <f t="shared" si="2"/>
        <v>7559300.0967310835</v>
      </c>
      <c r="D125">
        <f>+$Q$12*Europe15!E126+Row!$Q$13*Japan!E125</f>
        <v>5345231.268401129</v>
      </c>
      <c r="E125">
        <f>+$Q$20*Europe15!F126+Row!$Q$21*Japan!F125</f>
        <v>1753713.274978457</v>
      </c>
      <c r="F125">
        <f t="shared" si="3"/>
        <v>7098944.543379586</v>
      </c>
      <c r="G125">
        <f>+$Q$28*Europe15!H126+Row!$Q$29*Japan!H125</f>
        <v>2177808.5328702414</v>
      </c>
      <c r="H125">
        <f>+$Q$35*Europe15!I126+$Q$36*Japan!I125</f>
        <v>92.78825187969926</v>
      </c>
      <c r="I125">
        <v>40.1278261305</v>
      </c>
    </row>
    <row r="126" spans="1:9" ht="12.75">
      <c r="A126" s="8" t="s">
        <v>133</v>
      </c>
      <c r="B126">
        <f>+$Q$4*Europe15!C127+Row!$Q$5*Japan!C126</f>
        <v>9417341.668165738</v>
      </c>
      <c r="C126">
        <f t="shared" si="2"/>
        <v>7665569.766189836</v>
      </c>
      <c r="D126">
        <f>+$Q$12*Europe15!E127+Row!$Q$13*Japan!E126</f>
        <v>5406110.917502853</v>
      </c>
      <c r="E126">
        <f>+$Q$20*Europe15!F127+Row!$Q$21*Japan!F126</f>
        <v>1751771.901975902</v>
      </c>
      <c r="F126">
        <f t="shared" si="3"/>
        <v>7157882.819478755</v>
      </c>
      <c r="G126">
        <f>+$Q$28*Europe15!H127+Row!$Q$29*Japan!H126</f>
        <v>2216407.7175528705</v>
      </c>
      <c r="H126">
        <f>+$Q$35*Europe15!I127+$Q$36*Japan!I126</f>
        <v>93.32911654135339</v>
      </c>
      <c r="I126">
        <v>40.0621669422</v>
      </c>
    </row>
    <row r="127" spans="1:9" ht="12.75">
      <c r="A127" s="8" t="s">
        <v>134</v>
      </c>
      <c r="B127">
        <f>+$Q$4*Europe15!C128+Row!$Q$5*Japan!C127</f>
        <v>9522479.282844637</v>
      </c>
      <c r="C127">
        <f t="shared" si="2"/>
        <v>7750780.974531335</v>
      </c>
      <c r="D127">
        <f>+$Q$12*Europe15!E128+Row!$Q$13*Japan!E127</f>
        <v>5444087.664483566</v>
      </c>
      <c r="E127">
        <f>+$Q$20*Europe15!F128+Row!$Q$21*Japan!F127</f>
        <v>1771698.308313302</v>
      </c>
      <c r="F127">
        <f t="shared" si="3"/>
        <v>7215785.972796868</v>
      </c>
      <c r="G127">
        <f>+$Q$28*Europe15!H128+Row!$Q$29*Japan!H127</f>
        <v>2269360.9618978943</v>
      </c>
      <c r="H127">
        <f>+$Q$35*Europe15!I128+$Q$36*Japan!I127</f>
        <v>94.06073308270676</v>
      </c>
      <c r="I127">
        <v>39.7976272682</v>
      </c>
    </row>
    <row r="128" spans="1:9" ht="12.75">
      <c r="A128" s="8" t="s">
        <v>135</v>
      </c>
      <c r="B128">
        <f>+$Q$4*Europe15!C129+Row!$Q$5*Japan!C128</f>
        <v>9616645.619715776</v>
      </c>
      <c r="C128">
        <f t="shared" si="2"/>
        <v>7829516.588920729</v>
      </c>
      <c r="D128">
        <f>+$Q$12*Europe15!E129+Row!$Q$13*Japan!E128</f>
        <v>5499714.65480983</v>
      </c>
      <c r="E128">
        <f>+$Q$20*Europe15!F129+Row!$Q$21*Japan!F128</f>
        <v>1787129.030795047</v>
      </c>
      <c r="F128">
        <f t="shared" si="3"/>
        <v>7286843.685604877</v>
      </c>
      <c r="G128">
        <f>+$Q$28*Europe15!H129+Row!$Q$29*Japan!H128</f>
        <v>2274797.0389556875</v>
      </c>
      <c r="H128">
        <f>+$Q$35*Europe15!I129+$Q$36*Japan!I128</f>
        <v>94.20727067669173</v>
      </c>
      <c r="I128">
        <v>39.760769028</v>
      </c>
    </row>
    <row r="129" spans="1:9" ht="12.75">
      <c r="A129" s="8" t="s">
        <v>136</v>
      </c>
      <c r="B129">
        <f>+$Q$4*Europe15!C130+Row!$Q$5*Japan!C129</f>
        <v>9672602.80626012</v>
      </c>
      <c r="C129">
        <f t="shared" si="2"/>
        <v>7876942.534441292</v>
      </c>
      <c r="D129">
        <f>+$Q$12*Europe15!E130+Row!$Q$13*Japan!E129</f>
        <v>5511184.281679985</v>
      </c>
      <c r="E129">
        <f>+$Q$20*Europe15!F130+Row!$Q$21*Japan!F129</f>
        <v>1795660.2718188274</v>
      </c>
      <c r="F129">
        <f t="shared" si="3"/>
        <v>7306844.553498812</v>
      </c>
      <c r="G129">
        <f>+$Q$28*Europe15!H130+Row!$Q$29*Japan!H129</f>
        <v>2299937.8357297387</v>
      </c>
      <c r="H129">
        <f>+$Q$35*Europe15!I130+$Q$36*Japan!I129</f>
        <v>94.40706015037595</v>
      </c>
      <c r="I129">
        <v>39.6058316042</v>
      </c>
    </row>
    <row r="130" spans="1:9" ht="12.75">
      <c r="A130" s="8" t="s">
        <v>137</v>
      </c>
      <c r="B130">
        <f>+$Q$4*Europe15!C131+Row!$Q$5*Japan!C130</f>
        <v>9729231.936199557</v>
      </c>
      <c r="C130">
        <f t="shared" si="2"/>
        <v>7921378.579282388</v>
      </c>
      <c r="D130">
        <f>+$Q$12*Europe15!E131+Row!$Q$13*Japan!E130</f>
        <v>5536940.395361412</v>
      </c>
      <c r="E130">
        <f>+$Q$20*Europe15!F131+Row!$Q$21*Japan!F130</f>
        <v>1807853.356917169</v>
      </c>
      <c r="F130">
        <f t="shared" si="3"/>
        <v>7344793.752278581</v>
      </c>
      <c r="G130">
        <f>+$Q$28*Europe15!H131+Row!$Q$29*Japan!H130</f>
        <v>2321871.2269496243</v>
      </c>
      <c r="H130">
        <f>+$Q$35*Europe15!I131+$Q$36*Japan!I130</f>
        <v>94.91157518796993</v>
      </c>
      <c r="I130">
        <v>39.6037110554</v>
      </c>
    </row>
    <row r="131" spans="1:9" ht="12.75">
      <c r="A131" s="8" t="s">
        <v>138</v>
      </c>
      <c r="B131">
        <f>+$Q$4*Europe15!C132+Row!$Q$5*Japan!C131</f>
        <v>9804187.683636148</v>
      </c>
      <c r="C131">
        <f t="shared" si="2"/>
        <v>7995349.3085019775</v>
      </c>
      <c r="D131">
        <f>+$Q$12*Europe15!E132+Row!$Q$13*Japan!E131</f>
        <v>5568989.725410081</v>
      </c>
      <c r="E131">
        <f>+$Q$20*Europe15!F132+Row!$Q$21*Japan!F131</f>
        <v>1808838.3751341705</v>
      </c>
      <c r="F131">
        <f t="shared" si="3"/>
        <v>7377828.1005442515</v>
      </c>
      <c r="G131">
        <f>+$Q$28*Europe15!H132+Row!$Q$29*Japan!H131</f>
        <v>2322638.037351543</v>
      </c>
      <c r="H131">
        <f>+$Q$35*Europe15!I132+$Q$36*Japan!I131</f>
        <v>95.64233834586466</v>
      </c>
      <c r="I131">
        <v>39.3678592449</v>
      </c>
    </row>
    <row r="132" spans="1:9" ht="12.75">
      <c r="A132" s="8" t="s">
        <v>139</v>
      </c>
      <c r="B132">
        <f>+$Q$4*Europe15!C133+Row!$Q$5*Japan!C132</f>
        <v>9837006.835761828</v>
      </c>
      <c r="C132">
        <f t="shared" si="2"/>
        <v>8004680.471754391</v>
      </c>
      <c r="D132">
        <f>+$Q$12*Europe15!E133+Row!$Q$13*Japan!E132</f>
        <v>5617269.843177311</v>
      </c>
      <c r="E132">
        <f>+$Q$20*Europe15!F133+Row!$Q$21*Japan!F132</f>
        <v>1832326.3640074378</v>
      </c>
      <c r="F132">
        <f t="shared" si="3"/>
        <v>7449596.207184749</v>
      </c>
      <c r="G132">
        <f>+$Q$28*Europe15!H133+Row!$Q$29*Japan!H132</f>
        <v>2307054.290718039</v>
      </c>
      <c r="H132">
        <f>+$Q$35*Europe15!I133+$Q$36*Japan!I132</f>
        <v>96.66622932330827</v>
      </c>
      <c r="I132">
        <v>39.3233482539</v>
      </c>
    </row>
    <row r="133" spans="1:9" ht="12.75">
      <c r="A133" s="8" t="s">
        <v>140</v>
      </c>
      <c r="B133">
        <f>+$Q$4*Europe15!C134+Row!$Q$5*Japan!C133</f>
        <v>9846712.238412187</v>
      </c>
      <c r="C133">
        <f t="shared" si="2"/>
        <v>7995650.391314057</v>
      </c>
      <c r="D133">
        <f>+$Q$12*Europe15!E134+Row!$Q$13*Japan!E133</f>
        <v>5614428.889022412</v>
      </c>
      <c r="E133">
        <f>+$Q$20*Europe15!F134+Row!$Q$21*Japan!F133</f>
        <v>1851061.8470981298</v>
      </c>
      <c r="F133">
        <f t="shared" si="3"/>
        <v>7465490.736120542</v>
      </c>
      <c r="G133">
        <f>+$Q$28*Europe15!H134+Row!$Q$29*Japan!H133</f>
        <v>2298982.9430896705</v>
      </c>
      <c r="H133">
        <f>+$Q$35*Europe15!I134+$Q$36*Japan!I133</f>
        <v>95.25274812030077</v>
      </c>
      <c r="I133">
        <v>39.1489752864</v>
      </c>
    </row>
    <row r="134" spans="1:9" ht="12.75">
      <c r="A134" s="8" t="s">
        <v>141</v>
      </c>
      <c r="B134">
        <f>+$Q$4*Europe15!C135+Row!$Q$5*Japan!C134</f>
        <v>9910154.464232177</v>
      </c>
      <c r="C134">
        <f t="shared" si="2"/>
        <v>8039044.723805551</v>
      </c>
      <c r="D134">
        <f>+$Q$12*Europe15!E135+Row!$Q$13*Japan!E134</f>
        <v>5675359.971159045</v>
      </c>
      <c r="E134">
        <f>+$Q$20*Europe15!F135+Row!$Q$21*Japan!F134</f>
        <v>1871109.7404266251</v>
      </c>
      <c r="F134">
        <f t="shared" si="3"/>
        <v>7546469.71158567</v>
      </c>
      <c r="G134">
        <f>+$Q$28*Europe15!H135+Row!$Q$29*Japan!H134</f>
        <v>2312097.3082753243</v>
      </c>
      <c r="H134">
        <f>+$Q$35*Europe15!I135+$Q$36*Japan!I134</f>
        <v>95.42193609022559</v>
      </c>
      <c r="I134">
        <v>39.1541515539</v>
      </c>
    </row>
    <row r="135" spans="1:9" ht="12.75">
      <c r="A135" s="8" t="s">
        <v>142</v>
      </c>
      <c r="B135">
        <f>+$Q$4*Europe15!C136+Row!$Q$5*Japan!C135</f>
        <v>9993412.244408468</v>
      </c>
      <c r="C135">
        <f t="shared" si="2"/>
        <v>8114911.1483648075</v>
      </c>
      <c r="D135">
        <f>+$Q$12*Europe15!E136+Row!$Q$13*Japan!E135</f>
        <v>5698453.644174728</v>
      </c>
      <c r="E135">
        <f>+$Q$20*Europe15!F136+Row!$Q$21*Japan!F135</f>
        <v>1878501.09604366</v>
      </c>
      <c r="F135">
        <f t="shared" si="3"/>
        <v>7576954.740218388</v>
      </c>
      <c r="G135">
        <f>+$Q$28*Europe15!H136+Row!$Q$29*Japan!H135</f>
        <v>2322401.4481449323</v>
      </c>
      <c r="H135">
        <f>+$Q$35*Europe15!I136+$Q$36*Japan!I135</f>
        <v>95.0768984962406</v>
      </c>
      <c r="I135">
        <v>38.8269019158</v>
      </c>
    </row>
    <row r="136" spans="1:9" ht="12.75">
      <c r="A136" s="8" t="s">
        <v>143</v>
      </c>
      <c r="B136">
        <f>+$Q$4*Europe15!C137+Row!$Q$5*Japan!C136</f>
        <v>9938257.180548063</v>
      </c>
      <c r="C136">
        <f aca="true" t="shared" si="4" ref="C136:C177">+B136-E136</f>
        <v>8062403.460802647</v>
      </c>
      <c r="D136">
        <f>+$Q$12*Europe15!E137+Row!$Q$13*Japan!E136</f>
        <v>5716214.865108454</v>
      </c>
      <c r="E136">
        <f>+$Q$20*Europe15!F137+Row!$Q$21*Japan!F136</f>
        <v>1875853.7197454153</v>
      </c>
      <c r="F136">
        <f t="shared" si="3"/>
        <v>7592068.584853869</v>
      </c>
      <c r="G136">
        <f>+$Q$28*Europe15!H137+Row!$Q$29*Japan!H136</f>
        <v>2297879.9982339703</v>
      </c>
      <c r="H136">
        <f>+$Q$35*Europe15!I137+$Q$36*Japan!I136</f>
        <v>94.76371428571429</v>
      </c>
      <c r="I136">
        <v>38.9032564018</v>
      </c>
    </row>
    <row r="137" spans="1:9" ht="12.75">
      <c r="A137" s="8" t="s">
        <v>144</v>
      </c>
      <c r="B137">
        <f>+$Q$4*Europe15!C138+Row!$Q$5*Japan!C137</f>
        <v>9941442.825448224</v>
      </c>
      <c r="C137">
        <f t="shared" si="4"/>
        <v>8051028.384884027</v>
      </c>
      <c r="D137">
        <f>+$Q$12*Europe15!E138+Row!$Q$13*Japan!E137</f>
        <v>5726547.31719041</v>
      </c>
      <c r="E137">
        <f>+$Q$20*Europe15!F138+Row!$Q$21*Japan!F137</f>
        <v>1890414.4405641977</v>
      </c>
      <c r="F137">
        <f t="shared" si="3"/>
        <v>7616961.757754607</v>
      </c>
      <c r="G137">
        <f>+$Q$28*Europe15!H138+Row!$Q$29*Japan!H137</f>
        <v>2265484.407423215</v>
      </c>
      <c r="H137">
        <f>+$Q$35*Europe15!I138+$Q$36*Japan!I137</f>
        <v>94.40506766917294</v>
      </c>
      <c r="I137">
        <v>38.6069413881</v>
      </c>
    </row>
    <row r="138" spans="1:9" ht="12.75">
      <c r="A138" s="8" t="s">
        <v>145</v>
      </c>
      <c r="B138">
        <f>+$Q$4*Europe15!C139+Row!$Q$5*Japan!C138</f>
        <v>9929072.195238953</v>
      </c>
      <c r="C138">
        <f t="shared" si="4"/>
        <v>8022675.230901947</v>
      </c>
      <c r="D138">
        <f>+$Q$12*Europe15!E139+Row!$Q$13*Japan!E138</f>
        <v>5738409.421378356</v>
      </c>
      <c r="E138">
        <f>+$Q$20*Europe15!F139+Row!$Q$21*Japan!F138</f>
        <v>1906396.9643370067</v>
      </c>
      <c r="F138">
        <f t="shared" si="3"/>
        <v>7644806.385715364</v>
      </c>
      <c r="G138">
        <f>+$Q$28*Europe15!H139+Row!$Q$29*Japan!H138</f>
        <v>2233363.669811182</v>
      </c>
      <c r="H138">
        <f>+$Q$35*Europe15!I139+$Q$36*Japan!I138</f>
        <v>94.11824812030075</v>
      </c>
      <c r="I138">
        <v>38.5792709893</v>
      </c>
    </row>
    <row r="139" spans="1:9" ht="12.75">
      <c r="A139" s="8" t="s">
        <v>146</v>
      </c>
      <c r="B139">
        <f>+$Q$4*Europe15!C140+Row!$Q$5*Japan!C139</f>
        <v>9901963.902380526</v>
      </c>
      <c r="C139">
        <f t="shared" si="4"/>
        <v>7994425.419909665</v>
      </c>
      <c r="D139">
        <f>+$Q$12*Europe15!E140+Row!$Q$13*Japan!E139</f>
        <v>5699777.383885116</v>
      </c>
      <c r="E139">
        <f>+$Q$20*Europe15!F140+Row!$Q$21*Japan!F139</f>
        <v>1907538.4824708602</v>
      </c>
      <c r="F139">
        <f t="shared" si="3"/>
        <v>7607315.866355976</v>
      </c>
      <c r="G139">
        <f>+$Q$28*Europe15!H140+Row!$Q$29*Japan!H139</f>
        <v>2196388.997630576</v>
      </c>
      <c r="H139">
        <f>+$Q$35*Europe15!I140+$Q$36*Japan!I139</f>
        <v>93.59245112781954</v>
      </c>
      <c r="I139">
        <v>38.2586842201</v>
      </c>
    </row>
    <row r="140" spans="1:9" ht="12.75">
      <c r="A140" s="8" t="s">
        <v>147</v>
      </c>
      <c r="B140">
        <f>+$Q$4*Europe15!C141+Row!$Q$5*Japan!C140</f>
        <v>9909839.779336812</v>
      </c>
      <c r="C140">
        <f t="shared" si="4"/>
        <v>7994492.870179934</v>
      </c>
      <c r="D140">
        <f>+$Q$12*Europe15!E141+Row!$Q$13*Japan!E140</f>
        <v>5707559.754851889</v>
      </c>
      <c r="E140">
        <f>+$Q$20*Europe15!F141+Row!$Q$21*Japan!F140</f>
        <v>1915346.9091568775</v>
      </c>
      <c r="F140">
        <f aca="true" t="shared" si="5" ref="F140:F176">+SUM(D140:E140)</f>
        <v>7622906.664008766</v>
      </c>
      <c r="G140">
        <f>+$Q$28*Europe15!H141+Row!$Q$29*Japan!H140</f>
        <v>2162127.8311674935</v>
      </c>
      <c r="H140">
        <f>+$Q$35*Europe15!I141+$Q$36*Japan!I140</f>
        <v>93.25936842105263</v>
      </c>
      <c r="I140">
        <v>37.8661942088</v>
      </c>
    </row>
    <row r="141" spans="1:9" ht="12.75">
      <c r="A141" s="8" t="s">
        <v>148</v>
      </c>
      <c r="B141">
        <f>+$Q$4*Europe15!C142+Row!$Q$5*Japan!C141</f>
        <v>9946660.670384362</v>
      </c>
      <c r="C141">
        <f t="shared" si="4"/>
        <v>8024273.381467254</v>
      </c>
      <c r="D141">
        <f>+$Q$12*Europe15!E142+Row!$Q$13*Japan!E141</f>
        <v>5737937.391095355</v>
      </c>
      <c r="E141">
        <f>+$Q$20*Europe15!F142+Row!$Q$21*Japan!F141</f>
        <v>1922387.2889171084</v>
      </c>
      <c r="F141">
        <f t="shared" si="5"/>
        <v>7660324.680012464</v>
      </c>
      <c r="G141">
        <f>+$Q$28*Europe15!H142+Row!$Q$29*Japan!H141</f>
        <v>2165473.811240784</v>
      </c>
      <c r="H141">
        <f>+$Q$35*Europe15!I142+$Q$36*Japan!I141</f>
        <v>93.26782706766917</v>
      </c>
      <c r="I141">
        <v>38.0004370397</v>
      </c>
    </row>
    <row r="142" spans="1:9" ht="12.75">
      <c r="A142" s="8" t="s">
        <v>149</v>
      </c>
      <c r="B142">
        <f>+$Q$4*Europe15!C143+Row!$Q$5*Japan!C142</f>
        <v>9983106.613899384</v>
      </c>
      <c r="C142">
        <f t="shared" si="4"/>
        <v>8057120.733965298</v>
      </c>
      <c r="D142">
        <f>+$Q$12*Europe15!E143+Row!$Q$13*Japan!E142</f>
        <v>5776900.078110917</v>
      </c>
      <c r="E142">
        <f>+$Q$20*Europe15!F143+Row!$Q$21*Japan!F142</f>
        <v>1925985.879934086</v>
      </c>
      <c r="F142">
        <f t="shared" si="5"/>
        <v>7702885.958045002</v>
      </c>
      <c r="G142">
        <f>+$Q$28*Europe15!H143+Row!$Q$29*Japan!H142</f>
        <v>2158062.252571782</v>
      </c>
      <c r="H142">
        <f>+$Q$35*Europe15!I143+$Q$36*Japan!I142</f>
        <v>93.35134210526316</v>
      </c>
      <c r="I142">
        <v>37.9051218283</v>
      </c>
    </row>
    <row r="143" spans="1:9" ht="12.75">
      <c r="A143" s="8" t="s">
        <v>150</v>
      </c>
      <c r="B143">
        <f>+$Q$4*Europe15!C144+Row!$Q$5*Japan!C143</f>
        <v>10070082.328956049</v>
      </c>
      <c r="C143">
        <f t="shared" si="4"/>
        <v>8133817.827164585</v>
      </c>
      <c r="D143">
        <f>+$Q$12*Europe15!E144+Row!$Q$13*Japan!E143</f>
        <v>5814510.605059184</v>
      </c>
      <c r="E143">
        <f>+$Q$20*Europe15!F144+Row!$Q$21*Japan!F143</f>
        <v>1936264.5017914642</v>
      </c>
      <c r="F143">
        <f t="shared" si="5"/>
        <v>7750775.106850648</v>
      </c>
      <c r="G143">
        <f>+$Q$28*Europe15!H144+Row!$Q$29*Japan!H143</f>
        <v>2169881.9408674156</v>
      </c>
      <c r="H143">
        <f>+$Q$35*Europe15!I144+$Q$36*Japan!I143</f>
        <v>93.18101879699248</v>
      </c>
      <c r="I143">
        <v>38.0005104964</v>
      </c>
    </row>
    <row r="144" spans="1:9" ht="12.75">
      <c r="A144" s="8" t="s">
        <v>151</v>
      </c>
      <c r="B144">
        <f>+$Q$4*Europe15!C145+Row!$Q$5*Japan!C144</f>
        <v>10110394.795226961</v>
      </c>
      <c r="C144">
        <f t="shared" si="4"/>
        <v>8168034.839371065</v>
      </c>
      <c r="D144">
        <f>+$Q$12*Europe15!E145+Row!$Q$13*Japan!E144</f>
        <v>5803868.172805383</v>
      </c>
      <c r="E144">
        <f>+$Q$20*Europe15!F145+Row!$Q$21*Japan!F144</f>
        <v>1942359.9558558965</v>
      </c>
      <c r="F144">
        <f t="shared" si="5"/>
        <v>7746228.12866128</v>
      </c>
      <c r="G144">
        <f>+$Q$28*Europe15!H145+Row!$Q$29*Japan!H144</f>
        <v>2188454.2818878866</v>
      </c>
      <c r="H144">
        <f>+$Q$35*Europe15!I145+$Q$36*Japan!I144</f>
        <v>93.21202255639098</v>
      </c>
      <c r="I144">
        <v>37.9928465608</v>
      </c>
    </row>
    <row r="145" spans="1:9" ht="12.75">
      <c r="A145" s="8" t="s">
        <v>152</v>
      </c>
      <c r="B145">
        <f>+$Q$4*Europe15!C146+Row!$Q$5*Japan!C145</f>
        <v>10204651.855849374</v>
      </c>
      <c r="C145">
        <f t="shared" si="4"/>
        <v>8259276.494910859</v>
      </c>
      <c r="D145">
        <f>+$Q$12*Europe15!E146+Row!$Q$13*Japan!E145</f>
        <v>5865320.495103045</v>
      </c>
      <c r="E145">
        <f>+$Q$20*Europe15!F146+Row!$Q$21*Japan!F145</f>
        <v>1945375.3609385155</v>
      </c>
      <c r="F145">
        <f t="shared" si="5"/>
        <v>7810695.856041561</v>
      </c>
      <c r="G145">
        <f>+$Q$28*Europe15!H146+Row!$Q$29*Japan!H145</f>
        <v>2202981.2947946256</v>
      </c>
      <c r="H145">
        <f>+$Q$35*Europe15!I146+$Q$36*Japan!I145</f>
        <v>93.2314060150376</v>
      </c>
      <c r="I145">
        <v>38.09264172</v>
      </c>
    </row>
    <row r="146" spans="1:9" ht="12.75">
      <c r="A146" s="8" t="s">
        <v>153</v>
      </c>
      <c r="B146">
        <f>+$Q$4*Europe15!C147+Row!$Q$5*Japan!C146</f>
        <v>10267210.889248667</v>
      </c>
      <c r="C146">
        <f t="shared" si="4"/>
        <v>8312503.222990183</v>
      </c>
      <c r="D146">
        <f>+$Q$12*Europe15!E147+Row!$Q$13*Japan!E146</f>
        <v>5893952.111999038</v>
      </c>
      <c r="E146">
        <f>+$Q$20*Europe15!F147+Row!$Q$21*Japan!F146</f>
        <v>1954707.6662584846</v>
      </c>
      <c r="F146">
        <f t="shared" si="5"/>
        <v>7848659.778257523</v>
      </c>
      <c r="G146">
        <f>+$Q$28*Europe15!H147+Row!$Q$29*Japan!H146</f>
        <v>2220946.0624880427</v>
      </c>
      <c r="H146">
        <f>+$Q$35*Europe15!I147+$Q$36*Japan!I146</f>
        <v>93.29578947368421</v>
      </c>
      <c r="I146">
        <v>38.1839046744</v>
      </c>
    </row>
    <row r="147" spans="1:9" ht="12.75">
      <c r="A147" s="8" t="s">
        <v>154</v>
      </c>
      <c r="B147">
        <f>+$Q$4*Europe15!C148+Row!$Q$5*Japan!C147</f>
        <v>10304085.746836962</v>
      </c>
      <c r="C147">
        <f t="shared" si="4"/>
        <v>8352643.413851339</v>
      </c>
      <c r="D147">
        <f>+$Q$12*Europe15!E148+Row!$Q$13*Japan!E147</f>
        <v>5901504.236015141</v>
      </c>
      <c r="E147">
        <f>+$Q$20*Europe15!F148+Row!$Q$21*Japan!F147</f>
        <v>1951442.3329856226</v>
      </c>
      <c r="F147">
        <f t="shared" si="5"/>
        <v>7852946.569000764</v>
      </c>
      <c r="G147">
        <f>+$Q$28*Europe15!H148+Row!$Q$29*Japan!H147</f>
        <v>2201255.4710150263</v>
      </c>
      <c r="H147">
        <f>+$Q$35*Europe15!I148+$Q$36*Japan!I147</f>
        <v>93.47878385537143</v>
      </c>
      <c r="I147">
        <v>38.2156057494</v>
      </c>
    </row>
    <row r="148" spans="1:9" ht="12.75">
      <c r="A148" s="8" t="s">
        <v>155</v>
      </c>
      <c r="B148">
        <f>+$Q$4*Europe15!C149+Row!$Q$5*Japan!C148</f>
        <v>10355766.085027285</v>
      </c>
      <c r="C148">
        <f t="shared" si="4"/>
        <v>8385494.175492461</v>
      </c>
      <c r="D148">
        <f>+$Q$12*Europe15!E149+Row!$Q$13*Japan!E148</f>
        <v>5939264.675839691</v>
      </c>
      <c r="E148">
        <f>+$Q$20*Europe15!F149+Row!$Q$21*Japan!F148</f>
        <v>1970271.9095348238</v>
      </c>
      <c r="F148">
        <f t="shared" si="5"/>
        <v>7909536.5853745155</v>
      </c>
      <c r="G148">
        <f>+$Q$28*Europe15!H149+Row!$Q$29*Japan!H148</f>
        <v>2226156.794066138</v>
      </c>
      <c r="H148">
        <f>+$Q$35*Europe15!I149+$Q$36*Japan!I148</f>
        <v>93.52721175266203</v>
      </c>
      <c r="I148">
        <v>38.2423680848</v>
      </c>
    </row>
    <row r="149" spans="1:9" ht="12.75">
      <c r="A149" s="8" t="s">
        <v>156</v>
      </c>
      <c r="B149">
        <f>+$Q$4*Europe15!C150+Row!$Q$5*Japan!C149</f>
        <v>10414205.972297177</v>
      </c>
      <c r="C149">
        <f t="shared" si="4"/>
        <v>8433087.372814208</v>
      </c>
      <c r="D149">
        <f>+$Q$12*Europe15!E150+Row!$Q$13*Japan!E149</f>
        <v>5972341.464880129</v>
      </c>
      <c r="E149">
        <f>+$Q$20*Europe15!F150+Row!$Q$21*Japan!F149</f>
        <v>1981118.5994829694</v>
      </c>
      <c r="F149">
        <f t="shared" si="5"/>
        <v>7953460.064363099</v>
      </c>
      <c r="G149">
        <f>+$Q$28*Europe15!H150+Row!$Q$29*Japan!H149</f>
        <v>2245232.512619759</v>
      </c>
      <c r="H149">
        <f>+$Q$35*Europe15!I150+$Q$36*Japan!I149</f>
        <v>93.71210940576692</v>
      </c>
      <c r="I149">
        <v>38.1912095925</v>
      </c>
    </row>
    <row r="150" spans="1:9" ht="12.75">
      <c r="A150" s="8" t="s">
        <v>157</v>
      </c>
      <c r="B150">
        <f>+$Q$4*Europe15!C151+Row!$Q$5*Japan!C150</f>
        <v>10466494.213587578</v>
      </c>
      <c r="C150">
        <f t="shared" si="4"/>
        <v>8467802.814128798</v>
      </c>
      <c r="D150">
        <f>+$Q$12*Europe15!E151+Row!$Q$13*Japan!E150</f>
        <v>5975958.781469686</v>
      </c>
      <c r="E150">
        <f>+$Q$20*Europe15!F151+Row!$Q$21*Japan!F150</f>
        <v>1998691.399458781</v>
      </c>
      <c r="F150">
        <f t="shared" si="5"/>
        <v>7974650.180928467</v>
      </c>
      <c r="G150">
        <f>+$Q$28*Europe15!H151+Row!$Q$29*Japan!H150</f>
        <v>2288253.9551722617</v>
      </c>
      <c r="H150">
        <f>+$Q$35*Europe15!I151+$Q$36*Japan!I150</f>
        <v>93.6716286962594</v>
      </c>
      <c r="I150">
        <v>38.0914928424</v>
      </c>
    </row>
    <row r="151" spans="1:9" ht="12.75">
      <c r="A151" s="8" t="s">
        <v>158</v>
      </c>
      <c r="B151">
        <f>+$Q$4*Europe15!C152+Row!$Q$5*Japan!C151</f>
        <v>10526685.55495593</v>
      </c>
      <c r="C151">
        <f t="shared" si="4"/>
        <v>8531914.454225738</v>
      </c>
      <c r="D151">
        <f>+$Q$12*Europe15!E152+Row!$Q$13*Japan!E151</f>
        <v>6041775.701496124</v>
      </c>
      <c r="E151">
        <f>+$Q$20*Europe15!F152+Row!$Q$21*Japan!F151</f>
        <v>1994771.1007301915</v>
      </c>
      <c r="F151">
        <f t="shared" si="5"/>
        <v>8036546.802226316</v>
      </c>
      <c r="G151">
        <f>+$Q$28*Europe15!H152+Row!$Q$29*Japan!H151</f>
        <v>2268134.1005754317</v>
      </c>
      <c r="H151">
        <f>+$Q$35*Europe15!I152+$Q$36*Japan!I151</f>
        <v>93.69381566430827</v>
      </c>
      <c r="I151">
        <v>37.9835013072</v>
      </c>
    </row>
    <row r="152" spans="1:9" ht="12.75">
      <c r="A152" s="8" t="s">
        <v>159</v>
      </c>
      <c r="B152">
        <f>+$Q$4*Europe15!C153+Row!$Q$5*Japan!C152</f>
        <v>10578914.672902802</v>
      </c>
      <c r="C152">
        <f t="shared" si="4"/>
        <v>8571504.026917346</v>
      </c>
      <c r="D152">
        <f>+$Q$12*Europe15!E153+Row!$Q$13*Japan!E152</f>
        <v>6049709.427386889</v>
      </c>
      <c r="E152">
        <f>+$Q$20*Europe15!F153+Row!$Q$21*Japan!F152</f>
        <v>2007410.6459854562</v>
      </c>
      <c r="F152">
        <f t="shared" si="5"/>
        <v>8057120.073372345</v>
      </c>
      <c r="G152">
        <f>+$Q$28*Europe15!H153+Row!$Q$29*Japan!H152</f>
        <v>2340974.3778422056</v>
      </c>
      <c r="H152">
        <f>+$Q$35*Europe15!I153+$Q$36*Japan!I152</f>
        <v>93.8840911585376</v>
      </c>
      <c r="I152">
        <v>38.0705374099</v>
      </c>
    </row>
    <row r="153" spans="1:9" ht="12.75">
      <c r="A153" s="8" t="s">
        <v>160</v>
      </c>
      <c r="B153">
        <f>+$Q$4*Europe15!C154+Row!$Q$5*Japan!C153</f>
        <v>10637138.634046892</v>
      </c>
      <c r="C153">
        <f t="shared" si="4"/>
        <v>8620250.007200625</v>
      </c>
      <c r="D153">
        <f>+$Q$12*Europe15!E154+Row!$Q$13*Japan!E153</f>
        <v>6078572.553025296</v>
      </c>
      <c r="E153">
        <f>+$Q$20*Europe15!F154+Row!$Q$21*Japan!F153</f>
        <v>2016888.6268462662</v>
      </c>
      <c r="F153">
        <f t="shared" si="5"/>
        <v>8095461.179871562</v>
      </c>
      <c r="G153">
        <f>+$Q$28*Europe15!H154+Row!$Q$29*Japan!H153</f>
        <v>2348639.4207420275</v>
      </c>
      <c r="H153">
        <f>+$Q$35*Europe15!I154+$Q$36*Japan!I153</f>
        <v>94.23937524060902</v>
      </c>
      <c r="I153">
        <v>37.9864222647</v>
      </c>
    </row>
    <row r="154" spans="1:9" ht="12.75">
      <c r="A154" s="8" t="s">
        <v>161</v>
      </c>
      <c r="B154">
        <f>+$Q$4*Europe15!C155+Row!$Q$5*Japan!C154</f>
        <v>10714326.197757393</v>
      </c>
      <c r="C154">
        <f t="shared" si="4"/>
        <v>8685851.678882767</v>
      </c>
      <c r="D154">
        <f>+$Q$12*Europe15!E155+Row!$Q$13*Japan!E154</f>
        <v>6115661.779727211</v>
      </c>
      <c r="E154">
        <f>+$Q$20*Europe15!F155+Row!$Q$21*Japan!F154</f>
        <v>2028474.5188746275</v>
      </c>
      <c r="F154">
        <f t="shared" si="5"/>
        <v>8144136.298601839</v>
      </c>
      <c r="G154">
        <f>+$Q$28*Europe15!H155+Row!$Q$29*Japan!H154</f>
        <v>2361449.3811535123</v>
      </c>
      <c r="H154">
        <f>+$Q$35*Europe15!I155+$Q$36*Japan!I154</f>
        <v>94.31911121273684</v>
      </c>
      <c r="I154">
        <v>38.0434328197</v>
      </c>
    </row>
    <row r="155" spans="1:9" ht="12.75">
      <c r="A155" s="8" t="s">
        <v>162</v>
      </c>
      <c r="B155">
        <f>+$Q$4*Europe15!C156+Row!$Q$5*Japan!C155</f>
        <v>10803667.925885953</v>
      </c>
      <c r="C155">
        <f t="shared" si="4"/>
        <v>8774712.96194201</v>
      </c>
      <c r="D155">
        <f>+$Q$12*Europe15!E156+Row!$Q$13*Japan!E155</f>
        <v>6197848.76524665</v>
      </c>
      <c r="E155">
        <f>+$Q$20*Europe15!F156+Row!$Q$21*Japan!F155</f>
        <v>2028954.963943943</v>
      </c>
      <c r="F155">
        <f t="shared" si="5"/>
        <v>8226803.729190594</v>
      </c>
      <c r="G155">
        <f>+$Q$28*Europe15!H156+Row!$Q$29*Japan!H155</f>
        <v>2357957.6447041165</v>
      </c>
      <c r="H155">
        <f>+$Q$35*Europe15!I156+$Q$36*Japan!I155</f>
        <v>94.66366672935715</v>
      </c>
      <c r="I155">
        <v>37.8309767624</v>
      </c>
    </row>
    <row r="156" spans="1:9" ht="12.75">
      <c r="A156" s="8" t="s">
        <v>163</v>
      </c>
      <c r="B156">
        <f>+$Q$4*Europe15!C157+Row!$Q$5*Japan!C156</f>
        <v>10789255.501589015</v>
      </c>
      <c r="C156">
        <f t="shared" si="4"/>
        <v>8758747.995579673</v>
      </c>
      <c r="D156">
        <f>+$Q$12*Europe15!E157+Row!$Q$13*Japan!E156</f>
        <v>6124056.600372529</v>
      </c>
      <c r="E156">
        <f>+$Q$20*Europe15!F157+Row!$Q$21*Japan!F156</f>
        <v>2030507.5060093426</v>
      </c>
      <c r="F156">
        <f t="shared" si="5"/>
        <v>8154564.106381871</v>
      </c>
      <c r="G156">
        <f>+$Q$28*Europe15!H157+Row!$Q$29*Japan!H156</f>
        <v>2372965.66542554</v>
      </c>
      <c r="H156">
        <f>+$Q$35*Europe15!I157+$Q$36*Japan!I156</f>
        <v>94.95548435856016</v>
      </c>
      <c r="I156">
        <v>38.1377921263</v>
      </c>
    </row>
    <row r="157" spans="1:9" ht="12.75">
      <c r="A157" s="8" t="s">
        <v>164</v>
      </c>
      <c r="B157">
        <f>+$Q$4*Europe15!C158+Row!$Q$5*Japan!C157</f>
        <v>10896727.229117949</v>
      </c>
      <c r="C157">
        <f t="shared" si="4"/>
        <v>8860859.05671406</v>
      </c>
      <c r="D157">
        <f>+$Q$12*Europe15!E158+Row!$Q$13*Japan!E157</f>
        <v>6173428.167998557</v>
      </c>
      <c r="E157">
        <f>+$Q$20*Europe15!F158+Row!$Q$21*Japan!F157</f>
        <v>2035868.172403888</v>
      </c>
      <c r="F157">
        <f t="shared" si="5"/>
        <v>8209296.340402445</v>
      </c>
      <c r="G157">
        <f>+$Q$28*Europe15!H158+Row!$Q$29*Japan!H157</f>
        <v>2395066.8884015954</v>
      </c>
      <c r="H157">
        <f>+$Q$35*Europe15!I158+$Q$36*Japan!I157</f>
        <v>95.09658559695113</v>
      </c>
      <c r="I157">
        <v>37.7959094548</v>
      </c>
    </row>
    <row r="158" spans="1:9" ht="12.75">
      <c r="A158" s="8" t="s">
        <v>165</v>
      </c>
      <c r="B158">
        <f>+$Q$4*Europe15!C159+Row!$Q$5*Japan!C158</f>
        <v>10983663.908376807</v>
      </c>
      <c r="C158">
        <f t="shared" si="4"/>
        <v>8942535.875359436</v>
      </c>
      <c r="D158">
        <f>+$Q$12*Europe15!E159+Row!$Q$13*Japan!E158</f>
        <v>6228684.912575857</v>
      </c>
      <c r="E158">
        <f>+$Q$20*Europe15!F159+Row!$Q$21*Japan!F158</f>
        <v>2041128.0330173702</v>
      </c>
      <c r="F158">
        <f t="shared" si="5"/>
        <v>8269812.945593227</v>
      </c>
      <c r="G158">
        <f>+$Q$28*Europe15!H159+Row!$Q$29*Japan!H158</f>
        <v>2420807.0758951567</v>
      </c>
      <c r="H158">
        <f>+$Q$35*Europe15!I159+$Q$36*Japan!I158</f>
        <v>95.20884609513159</v>
      </c>
      <c r="I158">
        <v>37.7452340547</v>
      </c>
    </row>
    <row r="159" spans="1:9" ht="12.75">
      <c r="A159" s="8" t="s">
        <v>166</v>
      </c>
      <c r="B159">
        <f>+$Q$4*Europe15!C160+Row!$Q$5*Japan!C159</f>
        <v>11005274.209989808</v>
      </c>
      <c r="C159">
        <f t="shared" si="4"/>
        <v>8954908.146525102</v>
      </c>
      <c r="D159">
        <f>+$Q$12*Europe15!E160+Row!$Q$13*Japan!E159</f>
        <v>6264237.036591959</v>
      </c>
      <c r="E159">
        <f>+$Q$20*Europe15!F160+Row!$Q$21*Japan!F159</f>
        <v>2050366.0634647072</v>
      </c>
      <c r="F159">
        <f t="shared" si="5"/>
        <v>8314603.100056667</v>
      </c>
      <c r="G159">
        <f>+$Q$28*Europe15!H160+Row!$Q$29*Japan!H159</f>
        <v>2439736.3316605105</v>
      </c>
      <c r="H159">
        <f>+$Q$35*Europe15!I160+$Q$36*Japan!I159</f>
        <v>95.66246393349249</v>
      </c>
      <c r="I159">
        <v>37.7216111294</v>
      </c>
    </row>
    <row r="160" spans="1:9" ht="12.75">
      <c r="A160" s="8" t="s">
        <v>167</v>
      </c>
      <c r="B160">
        <f>+$Q$4*Europe15!C161+Row!$Q$5*Japan!C160</f>
        <v>11028656.952689335</v>
      </c>
      <c r="C160">
        <f t="shared" si="4"/>
        <v>8965329.092015382</v>
      </c>
      <c r="D160">
        <f>+$Q$12*Europe15!E161+Row!$Q$13*Japan!E160</f>
        <v>6294069.278375292</v>
      </c>
      <c r="E160">
        <f>+$Q$20*Europe15!F161+Row!$Q$21*Japan!F160</f>
        <v>2063327.860673953</v>
      </c>
      <c r="F160">
        <f t="shared" si="5"/>
        <v>8357397.139049245</v>
      </c>
      <c r="G160">
        <f>+$Q$28*Europe15!H161+Row!$Q$29*Japan!H160</f>
        <v>2440401.8307848535</v>
      </c>
      <c r="H160">
        <f>+$Q$35*Europe15!I161+$Q$36*Japan!I160</f>
        <v>95.88181173838346</v>
      </c>
      <c r="I160">
        <v>37.7937420649</v>
      </c>
    </row>
    <row r="161" spans="1:9" ht="12.75">
      <c r="A161" s="8" t="s">
        <v>168</v>
      </c>
      <c r="B161">
        <f>+$Q$4*Europe15!C162+Row!$Q$5*Japan!C161</f>
        <v>11082852.431492476</v>
      </c>
      <c r="C161">
        <f t="shared" si="4"/>
        <v>9009296.805386983</v>
      </c>
      <c r="D161">
        <f>+$Q$12*Europe15!E162+Row!$Q$13*Japan!E161</f>
        <v>6352353.662200323</v>
      </c>
      <c r="E161">
        <f>+$Q$20*Europe15!F162+Row!$Q$21*Japan!F161</f>
        <v>2073555.626105492</v>
      </c>
      <c r="F161">
        <f t="shared" si="5"/>
        <v>8425909.288305815</v>
      </c>
      <c r="G161">
        <f>+$Q$28*Europe15!H162+Row!$Q$29*Japan!H161</f>
        <v>2445722.7626602305</v>
      </c>
      <c r="H161">
        <f>+$Q$35*Europe15!I162+$Q$36*Japan!I161</f>
        <v>96.01401988540601</v>
      </c>
      <c r="I161">
        <v>37.5758465071</v>
      </c>
    </row>
    <row r="162" spans="1:9" ht="12.75">
      <c r="A162" s="8" t="s">
        <v>169</v>
      </c>
      <c r="B162">
        <f>+$Q$4*Europe15!C163+Row!$Q$5*Japan!C162</f>
        <v>11114056.065239552</v>
      </c>
      <c r="C162">
        <f t="shared" si="4"/>
        <v>9030197.084484568</v>
      </c>
      <c r="D162">
        <f>+$Q$12*Europe15!E163+Row!$Q$13*Japan!E162</f>
        <v>6407244.727513067</v>
      </c>
      <c r="E162">
        <f>+$Q$20*Europe15!F163+Row!$Q$21*Japan!F162</f>
        <v>2083858.980754985</v>
      </c>
      <c r="F162">
        <f t="shared" si="5"/>
        <v>8491103.708268052</v>
      </c>
      <c r="G162">
        <f>+$Q$28*Europe15!H163+Row!$Q$29*Japan!H162</f>
        <v>2460198.9138913015</v>
      </c>
      <c r="H162">
        <f>+$Q$35*Europe15!I163+$Q$36*Japan!I162</f>
        <v>96.25911873261654</v>
      </c>
      <c r="I162">
        <v>37.6584935663</v>
      </c>
    </row>
    <row r="163" spans="1:9" ht="12.75">
      <c r="A163" s="10" t="s">
        <v>174</v>
      </c>
      <c r="B163">
        <f>+$Q$4*Europe15!C164+Row!$Q$5*Japan!C163</f>
        <v>11136362.295376869</v>
      </c>
      <c r="C163">
        <f t="shared" si="4"/>
        <v>9037396.537292603</v>
      </c>
      <c r="D163">
        <f>+$Q$12*Europe15!E164+Row!$Q$13*Japan!E163</f>
        <v>6428076.308357868</v>
      </c>
      <c r="E163">
        <f>+$Q$20*Europe15!F164+Row!$Q$21*Japan!F163</f>
        <v>2098965.7580842664</v>
      </c>
      <c r="F163">
        <f t="shared" si="5"/>
        <v>8527042.066442136</v>
      </c>
      <c r="G163">
        <f>+$Q$28*Europe15!H164+Row!$Q$29*Japan!H163</f>
        <v>2493557.1090082275</v>
      </c>
      <c r="H163">
        <f>+$Q$35*Europe15!I164+$Q$36*Japan!I163</f>
        <v>96.52423656924812</v>
      </c>
      <c r="I163">
        <v>37.373270194</v>
      </c>
    </row>
    <row r="164" spans="1:9" ht="12.75">
      <c r="A164" s="10" t="s">
        <v>192</v>
      </c>
      <c r="B164">
        <f>+$Q$4*Europe15!C165+Row!$Q$5*Japan!C164</f>
        <v>11247642.14187204</v>
      </c>
      <c r="C164">
        <f t="shared" si="4"/>
        <v>9131775.541723887</v>
      </c>
      <c r="D164">
        <f>+$Q$12*Europe15!E165+Row!$Q$13*Japan!E164</f>
        <v>6492441.567025175</v>
      </c>
      <c r="E164">
        <f>+$Q$20*Europe15!F165+Row!$Q$21*Japan!F164</f>
        <v>2115866.6001481544</v>
      </c>
      <c r="F164">
        <f t="shared" si="5"/>
        <v>8608308.16717333</v>
      </c>
      <c r="G164">
        <f>+$Q$28*Europe15!H165+Row!$Q$29*Japan!H164</f>
        <v>2510473.8553915443</v>
      </c>
      <c r="H164">
        <f>+$Q$35*Europe15!I165+$Q$36*Japan!I164</f>
        <v>96.76523538086091</v>
      </c>
      <c r="I164">
        <v>37.1860212549</v>
      </c>
    </row>
    <row r="165" spans="1:9" ht="12.75">
      <c r="A165" s="10" t="s">
        <v>193</v>
      </c>
      <c r="B165">
        <f>+$Q$4*Europe15!C166+Row!$Q$5*Japan!C165</f>
        <v>11376076.752413506</v>
      </c>
      <c r="C165">
        <f t="shared" si="4"/>
        <v>9247214.974857457</v>
      </c>
      <c r="D165">
        <f>+$Q$12*Europe15!E166+Row!$Q$13*Japan!E165</f>
        <v>6571401.189689358</v>
      </c>
      <c r="E165">
        <f>+$Q$20*Europe15!F166+Row!$Q$21*Japan!F165</f>
        <v>2128861.777556049</v>
      </c>
      <c r="F165">
        <f t="shared" si="5"/>
        <v>8700262.967245407</v>
      </c>
      <c r="G165">
        <f>+$Q$28*Europe15!H166+Row!$Q$29*Japan!H165</f>
        <v>2537549.397342125</v>
      </c>
      <c r="H165">
        <f>+$Q$35*Europe15!I166+$Q$36*Japan!I165</f>
        <v>97.14461952637595</v>
      </c>
      <c r="I165">
        <v>37.2771905947</v>
      </c>
    </row>
    <row r="166" spans="1:9" ht="12.75">
      <c r="A166" s="10" t="s">
        <v>194</v>
      </c>
      <c r="B166">
        <f>+$Q$4*Europe15!C167+Row!$Q$5*Japan!C166</f>
        <v>11432171.253822632</v>
      </c>
      <c r="C166">
        <f t="shared" si="4"/>
        <v>9290067.938479533</v>
      </c>
      <c r="D166">
        <f>+$Q$12*Europe15!E167+Row!$Q$13*Japan!E166</f>
        <v>6575702.517574955</v>
      </c>
      <c r="E166">
        <f>+$Q$20*Europe15!F167+Row!$Q$21*Japan!F166</f>
        <v>2142103.315343099</v>
      </c>
      <c r="F166">
        <f t="shared" si="5"/>
        <v>8717805.832918053</v>
      </c>
      <c r="G166">
        <f>+$Q$28*Europe15!H167+Row!$Q$29*Japan!H166</f>
        <v>2556196.6769194547</v>
      </c>
      <c r="H166">
        <f>+$Q$35*Europe15!I167+$Q$36*Japan!I166</f>
        <v>97.34277444582708</v>
      </c>
      <c r="I166">
        <v>37.184154895</v>
      </c>
    </row>
    <row r="167" spans="1:9" ht="12.75">
      <c r="A167" s="12" t="s">
        <v>195</v>
      </c>
      <c r="B167">
        <f>+$Q$4*Europe15!C168+Row!$Q$5*Japan!C167</f>
        <v>11561104.874977514</v>
      </c>
      <c r="C167">
        <f t="shared" si="4"/>
        <v>9404565.40984682</v>
      </c>
      <c r="D167">
        <f>+$Q$12*Europe15!E168+Row!$Q$13*Japan!E167</f>
        <v>6632153.097398305</v>
      </c>
      <c r="E167">
        <f>+$Q$20*Europe15!F168+Row!$Q$21*Japan!F167</f>
        <v>2156539.4651306933</v>
      </c>
      <c r="F167">
        <f t="shared" si="5"/>
        <v>8788692.562528998</v>
      </c>
      <c r="G167">
        <f>+$Q$28*Europe15!H168+Row!$Q$29*Japan!H167</f>
        <v>2601066.2114232737</v>
      </c>
      <c r="H167">
        <f>+$Q$35*Europe15!I168+$Q$36*Japan!I167</f>
        <v>97.51233020145489</v>
      </c>
      <c r="I167">
        <v>37.0610240612</v>
      </c>
    </row>
    <row r="168" spans="1:9" ht="12.75">
      <c r="A168" s="12" t="s">
        <v>196</v>
      </c>
      <c r="B168">
        <f>+$Q$4*Europe15!C169+Row!$Q$5*Japan!C168</f>
        <v>11655429.813515622</v>
      </c>
      <c r="C168">
        <f t="shared" si="4"/>
        <v>9478685.955139581</v>
      </c>
      <c r="D168">
        <f>+$Q$12*Europe15!E169+Row!$Q$13*Japan!E168</f>
        <v>6680503.15447936</v>
      </c>
      <c r="E168">
        <f>+$Q$20*Europe15!F169+Row!$Q$21*Japan!F168</f>
        <v>2176743.858376041</v>
      </c>
      <c r="F168">
        <f t="shared" si="5"/>
        <v>8857247.012855401</v>
      </c>
      <c r="G168">
        <f>+$Q$28*Europe15!H169+Row!$Q$29*Japan!H168</f>
        <v>2624845.6930933497</v>
      </c>
      <c r="H168">
        <f>+$Q$35*Europe15!I169+$Q$36*Japan!I168</f>
        <v>97.935805304</v>
      </c>
      <c r="I168">
        <v>37.1525470901</v>
      </c>
    </row>
    <row r="169" spans="1:9" ht="12.75">
      <c r="A169" s="12" t="s">
        <v>197</v>
      </c>
      <c r="B169">
        <f>+$Q$4*Europe15!C170+Row!$Q$5*Japan!C169</f>
        <v>11675516.159980813</v>
      </c>
      <c r="C169">
        <f t="shared" si="4"/>
        <v>9491855.585805114</v>
      </c>
      <c r="D169">
        <f>+$Q$12*Europe15!E170+Row!$Q$13*Japan!E169</f>
        <v>6676967.433755932</v>
      </c>
      <c r="E169">
        <f>+$Q$20*Europe15!F170+Row!$Q$21*Japan!F169</f>
        <v>2183660.574175699</v>
      </c>
      <c r="F169">
        <f t="shared" si="5"/>
        <v>8860628.007931631</v>
      </c>
      <c r="G169">
        <f>+$Q$28*Europe15!H170+Row!$Q$29*Japan!H169</f>
        <v>2643093.732063754</v>
      </c>
      <c r="H169">
        <f>+$Q$35*Europe15!I170+$Q$36*Japan!I169</f>
        <v>98.22672893264286</v>
      </c>
      <c r="I169">
        <v>37.0796148706</v>
      </c>
    </row>
    <row r="170" spans="1:9" ht="12.75">
      <c r="A170" s="12" t="s">
        <v>198</v>
      </c>
      <c r="B170">
        <f>+$Q$4*Europe15!C171+Row!$Q$5*Japan!C170</f>
        <v>11740971.6375847</v>
      </c>
      <c r="C170">
        <f t="shared" si="4"/>
        <v>9543928.56684831</v>
      </c>
      <c r="D170">
        <f>+$Q$12*Europe15!E171+Row!$Q$13*Japan!E170</f>
        <v>6705221.294237817</v>
      </c>
      <c r="E170">
        <f>+$Q$20*Europe15!F171+Row!$Q$21*Japan!F170</f>
        <v>2197043.0707363896</v>
      </c>
      <c r="F170">
        <f t="shared" si="5"/>
        <v>8902264.364974206</v>
      </c>
      <c r="G170">
        <f>+$Q$28*Europe15!H171+Row!$Q$29*Japan!H170</f>
        <v>2664837.863691887</v>
      </c>
      <c r="H170">
        <f>+$Q$35*Europe15!I171+$Q$36*Japan!I170</f>
        <v>98.75470805837594</v>
      </c>
      <c r="I170">
        <v>37.1438417136</v>
      </c>
    </row>
    <row r="171" spans="1:9" ht="12.75">
      <c r="A171" s="12" t="s">
        <v>235</v>
      </c>
      <c r="B171">
        <f>+$Q$4*Europe15!C172+Row!$Q$5*Japan!C171</f>
        <v>11812848.234094862</v>
      </c>
      <c r="C171">
        <f t="shared" si="4"/>
        <v>9601293.666238422</v>
      </c>
      <c r="D171">
        <f>+$Q$12*Europe15!E172+Row!$Q$13*Japan!E171</f>
        <v>6778334.675238838</v>
      </c>
      <c r="E171">
        <f>+$Q$20*Europe15!F172+Row!$Q$21*Japan!F171</f>
        <v>2211554.567856441</v>
      </c>
      <c r="F171">
        <f t="shared" si="5"/>
        <v>8989889.243095279</v>
      </c>
      <c r="G171">
        <f>+$Q$28*Europe15!H172+Row!$Q$29*Japan!H171</f>
        <v>2655782.425054085</v>
      </c>
      <c r="H171">
        <f>+$Q$35*Europe15!I172+$Q$36*Japan!I171</f>
        <v>98.90175084948872</v>
      </c>
      <c r="I171">
        <v>37.0902640826</v>
      </c>
    </row>
    <row r="172" spans="1:9" ht="12.75">
      <c r="A172" s="12" t="s">
        <v>236</v>
      </c>
      <c r="B172">
        <f>+$Q$4*Europe15!C173+Row!$Q$5*Japan!C172</f>
        <v>11787540.324998504</v>
      </c>
      <c r="C172">
        <f t="shared" si="4"/>
        <v>9569821.002882611</v>
      </c>
      <c r="D172">
        <f>+$Q$12*Europe15!E173+Row!$Q$13*Japan!E172</f>
        <v>6803598.990566604</v>
      </c>
      <c r="E172">
        <f>+$Q$20*Europe15!F173+Row!$Q$21*Japan!F172</f>
        <v>2217719.322115893</v>
      </c>
      <c r="F172">
        <f t="shared" si="5"/>
        <v>9021318.312682496</v>
      </c>
      <c r="G172">
        <f>+$Q$28*Europe15!H173+Row!$Q$29*Japan!H172</f>
        <v>2628648.4274970936</v>
      </c>
      <c r="H172">
        <f>+$Q$35*Europe15!I173+$Q$36*Japan!I172</f>
        <v>98.7718509520827</v>
      </c>
      <c r="I172">
        <v>37.0105668112</v>
      </c>
    </row>
    <row r="173" spans="1:9" ht="12.75">
      <c r="A173" s="12" t="s">
        <v>237</v>
      </c>
      <c r="B173">
        <f>+$Q$4*Europe15!C174+Row!$Q$5*Japan!C173</f>
        <v>11790715.356478985</v>
      </c>
      <c r="C173">
        <f t="shared" si="4"/>
        <v>9556565.901477247</v>
      </c>
      <c r="D173">
        <f>+$Q$12*Europe15!E174+Row!$Q$13*Japan!E173</f>
        <v>6820141.681187285</v>
      </c>
      <c r="E173">
        <f>+$Q$20*Europe15!F174+Row!$Q$21*Japan!F173</f>
        <v>2234149.4550017384</v>
      </c>
      <c r="F173">
        <f t="shared" si="5"/>
        <v>9054291.136189023</v>
      </c>
      <c r="G173">
        <f>+$Q$28*Europe15!H174+Row!$Q$29*Japan!H173</f>
        <v>2608407.42321447</v>
      </c>
      <c r="H173">
        <f>+$Q$35*Europe15!I174+$Q$36*Japan!I173</f>
        <v>98.79215468594737</v>
      </c>
      <c r="I173">
        <v>36.8490370731</v>
      </c>
    </row>
    <row r="174" spans="1:9" ht="12.75">
      <c r="A174" s="12" t="s">
        <v>238</v>
      </c>
      <c r="B174">
        <f>+$Q$4*Europe15!C175+Row!$Q$5*Japan!C174</f>
        <v>11756684.835402053</v>
      </c>
      <c r="C174">
        <f t="shared" si="4"/>
        <v>9508033.558700163</v>
      </c>
      <c r="D174">
        <f>+$Q$12*Europe15!E175+Row!$Q$13*Japan!E174</f>
        <v>6835130.685573514</v>
      </c>
      <c r="E174">
        <f>+$Q$20*Europe15!F175+Row!$Q$21*Japan!F174</f>
        <v>2248651.276701891</v>
      </c>
      <c r="F174">
        <f t="shared" si="5"/>
        <v>9083781.962275404</v>
      </c>
      <c r="G174">
        <f>+$Q$28*Europe15!H175+Row!$Q$29*Japan!H174</f>
        <v>2573642.2316737557</v>
      </c>
      <c r="H174">
        <f>+$Q$35*Europe15!I175+$Q$36*Japan!I174</f>
        <v>98.9010703083346</v>
      </c>
      <c r="I174">
        <v>36.8537279722</v>
      </c>
    </row>
    <row r="175" spans="1:9" ht="12.75">
      <c r="A175" s="12" t="s">
        <v>239</v>
      </c>
      <c r="B175">
        <f>+$Q$4*Europe15!C176+Row!$Q$5*Japan!C175</f>
        <v>11777573.904179411</v>
      </c>
      <c r="C175">
        <f t="shared" si="4"/>
        <v>9512161.111460164</v>
      </c>
      <c r="D175">
        <f>+$Q$12*Europe15!E176+Row!$Q$13*Japan!E175</f>
        <v>6841159.766868954</v>
      </c>
      <c r="E175">
        <f>+$Q$20*Europe15!F176+Row!$Q$21*Japan!F175</f>
        <v>2265412.7927192464</v>
      </c>
      <c r="F175">
        <f t="shared" si="5"/>
        <v>9106572.5595882</v>
      </c>
      <c r="G175">
        <f>+$Q$28*Europe15!H176+Row!$Q$29*Japan!H175</f>
        <v>2540865.6492369277</v>
      </c>
      <c r="H175">
        <f>+$Q$35*Europe15!I176+$Q$36*Japan!I175</f>
        <v>98.95764477414286</v>
      </c>
      <c r="I175">
        <v>36.6380787865</v>
      </c>
    </row>
    <row r="176" spans="1:9" ht="12.75">
      <c r="A176" s="12" t="s">
        <v>240</v>
      </c>
      <c r="B176">
        <f>+$Q$4*Europe15!C177+Row!$Q$5*Japan!C176</f>
        <v>11837661.809678003</v>
      </c>
      <c r="C176">
        <f t="shared" si="4"/>
        <v>9569954.309715798</v>
      </c>
      <c r="D176">
        <f>+$Q$12*Europe15!E177+Row!$Q$13*Japan!E176</f>
        <v>6873594.243826232</v>
      </c>
      <c r="E176">
        <f>+$Q$20*Europe15!F177+Row!$Q$21*Japan!F176</f>
        <v>2267707.499962205</v>
      </c>
      <c r="F176">
        <f t="shared" si="5"/>
        <v>9141301.743788436</v>
      </c>
      <c r="G176">
        <f>+$Q$28*Europe15!H177+Row!$Q$29*Japan!H176</f>
        <v>2527175.558139193</v>
      </c>
      <c r="H176">
        <f>+$Q$35*Europe15!I177+$Q$36*Japan!I176</f>
        <v>98.7402098226579</v>
      </c>
      <c r="I176">
        <v>36.5533316524</v>
      </c>
    </row>
    <row r="177" ht="12.75">
      <c r="A177" s="12" t="s">
        <v>241</v>
      </c>
    </row>
    <row r="178" ht="12.75">
      <c r="A178" s="12" t="s">
        <v>242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Perri</dc:creator>
  <cp:keywords/>
  <dc:description/>
  <cp:lastModifiedBy>fabrizio perri</cp:lastModifiedBy>
  <dcterms:created xsi:type="dcterms:W3CDTF">2000-04-21T19:34:12Z</dcterms:created>
  <dcterms:modified xsi:type="dcterms:W3CDTF">2002-12-28T01:04:19Z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